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ustine\Downloads\"/>
    </mc:Choice>
  </mc:AlternateContent>
  <workbookProtection workbookAlgorithmName="SHA-512" workbookHashValue="ZB8t29b2p8Zd8BQR1gTMU8Bkc/1zp/t6/2K2lHpjyFi2Tet+WRO17NPZkotg3QTTJqyjxKGU99d1T8JtO4aA8w==" workbookSaltValue="igZlZzJPMc62rcP+QArv1w==" workbookSpinCount="100000" lockStructure="1"/>
  <bookViews>
    <workbookView xWindow="0" yWindow="0" windowWidth="19200" windowHeight="6470"/>
  </bookViews>
  <sheets>
    <sheet name="Instructions" sheetId="4" r:id="rId1"/>
    <sheet name="PPP Loan calculator" sheetId="2" r:id="rId2"/>
    <sheet name="Calculating payroll costs" sheetId="3" r:id="rId3"/>
  </sheets>
  <definedNames>
    <definedName name="_xlnm.Print_Area" localSheetId="2">'Calculating payroll costs'!$A$1:$AB$48</definedName>
    <definedName name="_xlnm.Print_Area" localSheetId="0">Instructions!$A$1:$S$35</definedName>
    <definedName name="_xlnm.Print_Area" localSheetId="1">'PPP Loan calculator'!$A$1:$G$18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3" i="3" l="1"/>
  <c r="C36" i="3"/>
  <c r="C38" i="3"/>
  <c r="D12" i="2"/>
  <c r="AA17" i="3"/>
  <c r="AA15" i="3"/>
  <c r="Y17" i="3"/>
  <c r="Y15" i="3"/>
  <c r="W17" i="3"/>
  <c r="W15" i="3"/>
  <c r="U17" i="3"/>
  <c r="U15" i="3"/>
  <c r="S17" i="3"/>
  <c r="S15" i="3"/>
  <c r="Q17" i="3"/>
  <c r="Q15" i="3"/>
  <c r="O17" i="3"/>
  <c r="O15" i="3"/>
  <c r="M17" i="3"/>
  <c r="M15" i="3"/>
  <c r="K17" i="3"/>
  <c r="K15" i="3"/>
  <c r="I17" i="3"/>
  <c r="I15" i="3"/>
  <c r="G17" i="3"/>
  <c r="G15" i="3"/>
  <c r="E17" i="3"/>
  <c r="E15" i="3"/>
  <c r="E33" i="3"/>
  <c r="E36" i="3"/>
  <c r="G33" i="3"/>
  <c r="G36" i="3"/>
  <c r="I33" i="3"/>
  <c r="I36" i="3"/>
  <c r="K33" i="3"/>
  <c r="K36" i="3"/>
  <c r="M33" i="3"/>
  <c r="M36" i="3"/>
  <c r="O33" i="3"/>
  <c r="O36" i="3"/>
  <c r="Q33" i="3"/>
  <c r="Q36" i="3"/>
  <c r="S33" i="3"/>
  <c r="S36" i="3"/>
  <c r="U33" i="3"/>
  <c r="U36" i="3"/>
  <c r="W33" i="3"/>
  <c r="W36" i="3"/>
  <c r="Y33" i="3"/>
  <c r="Y36" i="3"/>
  <c r="AA33" i="3"/>
  <c r="AA36" i="3"/>
  <c r="E38" i="3"/>
  <c r="C17" i="3"/>
  <c r="C15" i="3"/>
  <c r="F12" i="2"/>
</calcChain>
</file>

<file path=xl/sharedStrings.xml><?xml version="1.0" encoding="utf-8"?>
<sst xmlns="http://schemas.openxmlformats.org/spreadsheetml/2006/main" count="97" uniqueCount="76">
  <si>
    <t>How much can I borrow?</t>
  </si>
  <si>
    <t>X</t>
  </si>
  <si>
    <t xml:space="preserve">= </t>
  </si>
  <si>
    <t>Vacation, parental, family, medical or sick leave</t>
  </si>
  <si>
    <t>Dismissal or separation allowance</t>
  </si>
  <si>
    <t>Payroll taxes, railroad retirement taxes and income taxes</t>
  </si>
  <si>
    <t>Qualified sick leave wages for which a credit is allowed under section 70001 of the Families First Coronavirus Response Act (Public Law 116-5 127); or qualified family leave wages for which a credit is allowed under section 7003 of the Families First Coronavirus Response Act</t>
  </si>
  <si>
    <t>Salary, wage, commission or similar compensation</t>
  </si>
  <si>
    <t>INCLUDED PAYROLL COSTS</t>
  </si>
  <si>
    <t>Total Excluded Payroll Costs</t>
  </si>
  <si>
    <t>Payroll Costs</t>
  </si>
  <si>
    <t>Compensation for an employee with a principal place of residence outside of the United States</t>
  </si>
  <si>
    <t>LESS: EXCLUDED PAYROLL COSTS</t>
  </si>
  <si>
    <t>Cash tips or equivalent</t>
  </si>
  <si>
    <t>Maximum eligible loan calculation</t>
  </si>
  <si>
    <t>Loan maximum available</t>
  </si>
  <si>
    <t>Loan Calculator</t>
  </si>
  <si>
    <t>Paycheck Protection Program (PPP) under the CARES Act</t>
  </si>
  <si>
    <t>How to use this calculator:</t>
  </si>
  <si>
    <t>Begin with "Calculating payroll costs" tab</t>
  </si>
  <si>
    <t xml:space="preserve">This tab walks through the calculation of the average monthly payroll costs for the applicable period. </t>
  </si>
  <si>
    <t xml:space="preserve">Ultimately, this calculation will help determine the max loan amount you may be eligible for. </t>
  </si>
  <si>
    <r>
      <rPr>
        <b/>
        <sz val="14"/>
        <color theme="1"/>
        <rFont val="Calibri"/>
        <family val="2"/>
        <scheme val="minor"/>
      </rPr>
      <t>NOTE:</t>
    </r>
    <r>
      <rPr>
        <sz val="14"/>
        <color theme="1"/>
        <rFont val="Calibri"/>
        <family val="2"/>
        <scheme val="minor"/>
      </rPr>
      <t xml:space="preserve"> There is a specific section that applies to sole proprietors, contractors and those that are self-employed. </t>
    </r>
  </si>
  <si>
    <t>OR</t>
  </si>
  <si>
    <t>Yes</t>
  </si>
  <si>
    <t>Continue with this document</t>
  </si>
  <si>
    <t>No</t>
  </si>
  <si>
    <t xml:space="preserve">Please locate the PPP Loan Calculator specifically for seasonal employers. There are differences in the calculation not accounted for in this worksheet. </t>
  </si>
  <si>
    <t>Continue to the next question</t>
  </si>
  <si>
    <t>Did you take out an Economic Injury Disaster Loan (EIDL) between February 15, 2020 and June 30, 2020?</t>
  </si>
  <si>
    <t xml:space="preserve">Loan Date Requested: </t>
  </si>
  <si>
    <t>Were you in business between February 15, 2019 and June 30, 2019?</t>
  </si>
  <si>
    <t xml:space="preserve">The outstanding loan amount will be included in the loan calculation above. </t>
  </si>
  <si>
    <t>Links from next tab</t>
  </si>
  <si>
    <r>
      <t>If yes,</t>
    </r>
    <r>
      <rPr>
        <b/>
        <sz val="11"/>
        <color theme="1"/>
        <rFont val="Calibri"/>
        <family val="2"/>
        <scheme val="minor"/>
      </rPr>
      <t xml:space="preserve"> and</t>
    </r>
    <r>
      <rPr>
        <sz val="11"/>
        <color theme="1"/>
        <rFont val="Calibri"/>
        <family val="2"/>
        <scheme val="minor"/>
      </rPr>
      <t xml:space="preserve"> you want to refinance into a PPP loan, what is the outstanding loan amount?</t>
    </r>
  </si>
  <si>
    <t>Enter the total for the 12 months prior to loan date:</t>
  </si>
  <si>
    <t>to</t>
  </si>
  <si>
    <t>Month 1</t>
  </si>
  <si>
    <t>Month 2</t>
  </si>
  <si>
    <t>Month 3</t>
  </si>
  <si>
    <t>Month 4</t>
  </si>
  <si>
    <t>Month 5</t>
  </si>
  <si>
    <t>Month 6</t>
  </si>
  <si>
    <t>Month 7</t>
  </si>
  <si>
    <t>Month 8</t>
  </si>
  <si>
    <t>Month 9</t>
  </si>
  <si>
    <t>Month 10</t>
  </si>
  <si>
    <t>Month 11</t>
  </si>
  <si>
    <t>Month 12</t>
  </si>
  <si>
    <t>Calculating average monthly payroll costs:</t>
  </si>
  <si>
    <t>If you are an employer complete this section:</t>
  </si>
  <si>
    <t>Average Monthly Payroll Costs</t>
  </si>
  <si>
    <t>Retirement benefits for retired employees paid out of payroll, not contributions to eligible retirement plans</t>
  </si>
  <si>
    <t>State or local tax assessed on employee's compensation, not income taxes withhold from a paycheck and remitted to state or local government</t>
  </si>
  <si>
    <t xml:space="preserve">This worksheet can be completed on a monthly basis if an annualized payroll report is not available for the applicable period. </t>
  </si>
  <si>
    <t xml:space="preserve">Employer: In Business in 2019 and Non Seasonal </t>
  </si>
  <si>
    <t>In business between 2/15/2019 and 6/30/2019</t>
  </si>
  <si>
    <t>Includes sole proprietors, independent contractors and self-employers.</t>
  </si>
  <si>
    <t>Enter Annual Data</t>
  </si>
  <si>
    <t xml:space="preserve">Depending on the payroll information available, use the monthly breakout in these columns to assist in calculating average payroll costs for the prior 12 month period. </t>
  </si>
  <si>
    <t xml:space="preserve">Please find the PPP Loan Calculator specifically for employers who were NOT in business at this time. There are differences in the calculation not accounted for in this worksheet. </t>
  </si>
  <si>
    <t>Gross Wages *See note below table about what to include in this number</t>
  </si>
  <si>
    <r>
      <t xml:space="preserve">Group health care benefits, such as the </t>
    </r>
    <r>
      <rPr>
        <b/>
        <i/>
        <sz val="11"/>
        <color theme="1"/>
        <rFont val="Calibri"/>
        <family val="2"/>
        <scheme val="minor"/>
      </rPr>
      <t xml:space="preserve">employer portion </t>
    </r>
    <r>
      <rPr>
        <sz val="11"/>
        <color theme="1"/>
        <rFont val="Calibri"/>
        <family val="2"/>
        <scheme val="minor"/>
      </rPr>
      <t>of insurance premiums.</t>
    </r>
    <r>
      <rPr>
        <b/>
        <sz val="11"/>
        <color theme="1"/>
        <rFont val="Calibri"/>
        <family val="2"/>
        <scheme val="minor"/>
      </rPr>
      <t xml:space="preserve"> Note: </t>
    </r>
    <r>
      <rPr>
        <sz val="11"/>
        <color theme="1"/>
        <rFont val="Calibri"/>
        <family val="2"/>
        <scheme val="minor"/>
      </rPr>
      <t>The payment submitted to the insurance company generally includes the employee and employer portion. Ensure this number only includes the employer portion.</t>
    </r>
  </si>
  <si>
    <r>
      <rPr>
        <i/>
        <sz val="11"/>
        <color theme="1"/>
        <rFont val="Calibri"/>
        <family val="2"/>
        <scheme val="minor"/>
      </rPr>
      <t xml:space="preserve">Included as a separate line item in the calculation above: </t>
    </r>
    <r>
      <rPr>
        <sz val="11"/>
        <color theme="1"/>
        <rFont val="Calibri"/>
        <family val="2"/>
        <scheme val="minor"/>
      </rPr>
      <t>Payment for group health care benefits such as insurance premium</t>
    </r>
  </si>
  <si>
    <t>If you are a sole proprietor, independent contractor or self-employed individual, complete this section:</t>
  </si>
  <si>
    <t>Income such as wage, commission, income, net earnings from self-employment or similar compensation</t>
  </si>
  <si>
    <t xml:space="preserve">The "PPP Loan calculator tab" will calculate your maximum eligible loan under the Paycheck Protection Program, up to $10 Million. </t>
  </si>
  <si>
    <t xml:space="preserve">Compensation of an individual employee or owner over an annual salary of $100,000. Pay over $100,000 for any employee or owner on an annualized basis is not eligible for the loan. </t>
  </si>
  <si>
    <t>* Basically, this number is the gross wages (before any deductions for taxes withheld, benefit deductions, etc.) per payroll. For purposes of this calculation, ensure gross payroll includes the following:</t>
  </si>
  <si>
    <t>Health care benefits</t>
  </si>
  <si>
    <t>*See note</t>
  </si>
  <si>
    <t>Before you get started, is your business seasonal (i.e. not operated throughout an entire year)?</t>
  </si>
  <si>
    <t>Note: this template is based on interpretations of the CARES Act and U.S. Treasury guidance released March 31, 2020.</t>
  </si>
  <si>
    <t xml:space="preserve">*NOTE: Pay intervals are approximations, use the pay periods that most closely correlate with your pay information above. Month one has additional days to make up for rounding throughout the other months. </t>
  </si>
  <si>
    <r>
      <rPr>
        <b/>
        <sz val="14"/>
        <color theme="1"/>
        <rFont val="Calibri"/>
        <family val="2"/>
        <scheme val="minor"/>
      </rPr>
      <t xml:space="preserve">Disclaimer: </t>
    </r>
    <r>
      <rPr>
        <sz val="14"/>
        <color theme="1"/>
        <rFont val="Calibri"/>
        <family val="2"/>
        <scheme val="minor"/>
      </rPr>
      <t xml:space="preserve">The contents of this resource do not necessarily reflect the position or opinion of the American Institute of CPAs, its divisions and its committees. This resource is designed to provide accurate and authoritative information on the subject covered. It is distributed with the understanding that the authors are not engaged in rendering legal, accounting or other professional services. If legal advice or other expert assistance is required, the services of a competent professional should be sought. </t>
    </r>
  </si>
  <si>
    <t xml:space="preserve">If available, run a payroll report for the applicable period and enter the 12-month summary in the first column in the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</si>
</sst>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8"/>
      <color theme="1"/>
      <name val="Calibri"/>
      <family val="2"/>
      <scheme val="minor"/>
    </font>
    <font>
      <i/>
      <sz val="11"/>
      <color theme="1"/>
      <name val="Calibri"/>
      <family val="2"/>
      <scheme val="minor"/>
    </font>
    <font>
      <b/>
      <i/>
      <sz val="14"/>
      <color rgb="FFFF0000"/>
      <name val="Calibri"/>
      <family val="2"/>
      <scheme val="minor"/>
    </font>
    <font>
      <b/>
      <sz val="16"/>
      <color rgb="FFFF0000"/>
      <name val="Calibri"/>
      <family val="2"/>
      <scheme val="minor"/>
    </font>
    <font>
      <sz val="14"/>
      <color theme="1"/>
      <name val="Calibri"/>
      <family val="2"/>
      <scheme val="minor"/>
    </font>
    <font>
      <i/>
      <sz val="11"/>
      <color rgb="FFFF0000"/>
      <name val="Calibri"/>
      <family val="2"/>
      <scheme val="minor"/>
    </font>
    <font>
      <b/>
      <sz val="11"/>
      <color rgb="FFFF0000"/>
      <name val="Calibri"/>
      <family val="2"/>
      <scheme val="minor"/>
    </font>
    <font>
      <b/>
      <sz val="12"/>
      <color theme="1"/>
      <name val="Calibri"/>
      <family val="2"/>
      <scheme val="minor"/>
    </font>
    <font>
      <b/>
      <i/>
      <sz val="11"/>
      <color rgb="FFFF0000"/>
      <name val="Calibri"/>
      <family val="2"/>
      <scheme val="minor"/>
    </font>
    <font>
      <b/>
      <i/>
      <sz val="11"/>
      <color theme="1"/>
      <name val="Calibri"/>
      <family val="2"/>
      <scheme val="minor"/>
    </font>
    <font>
      <sz val="14"/>
      <name val="Calibri"/>
      <family val="2"/>
      <scheme val="minor"/>
    </font>
  </fonts>
  <fills count="9">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quotePrefix="1"/>
    <xf numFmtId="0" fontId="2" fillId="0" borderId="0" xfId="0" applyFont="1"/>
    <xf numFmtId="43" fontId="0" fillId="0" borderId="0" xfId="1" applyFont="1"/>
    <xf numFmtId="0" fontId="3" fillId="0" borderId="0" xfId="0" applyFont="1"/>
    <xf numFmtId="0" fontId="4" fillId="0" borderId="0" xfId="0" applyFont="1"/>
    <xf numFmtId="0" fontId="2" fillId="3" borderId="0" xfId="0" applyFont="1" applyFill="1"/>
    <xf numFmtId="164" fontId="0" fillId="0" borderId="1" xfId="1" applyNumberFormat="1" applyFont="1" applyBorder="1"/>
    <xf numFmtId="164" fontId="0" fillId="0" borderId="0" xfId="1" applyNumberFormat="1" applyFont="1"/>
    <xf numFmtId="0" fontId="3" fillId="0" borderId="0" xfId="0" applyFont="1" applyAlignment="1">
      <alignment horizontal="right" wrapText="1"/>
    </xf>
    <xf numFmtId="0" fontId="2" fillId="4" borderId="0" xfId="0" applyFont="1" applyFill="1"/>
    <xf numFmtId="0" fontId="5" fillId="0" borderId="0" xfId="0" applyFont="1"/>
    <xf numFmtId="0" fontId="5" fillId="0" borderId="0" xfId="0" applyFont="1" applyAlignment="1">
      <alignment horizontal="center"/>
    </xf>
    <xf numFmtId="0" fontId="5" fillId="0" borderId="0" xfId="0" quotePrefix="1" applyFont="1" applyAlignment="1">
      <alignment horizontal="center"/>
    </xf>
    <xf numFmtId="0" fontId="6" fillId="0" borderId="0" xfId="0" applyFont="1"/>
    <xf numFmtId="0" fontId="7" fillId="0" borderId="0" xfId="0" applyFont="1"/>
    <xf numFmtId="0" fontId="0" fillId="0" borderId="5" xfId="0" applyBorder="1" applyAlignment="1">
      <alignment wrapText="1"/>
    </xf>
    <xf numFmtId="0" fontId="0" fillId="0" borderId="0" xfId="0" applyBorder="1"/>
    <xf numFmtId="164" fontId="0" fillId="0" borderId="0" xfId="1" applyNumberFormat="1" applyFont="1" applyBorder="1"/>
    <xf numFmtId="164" fontId="0" fillId="0" borderId="6" xfId="1" applyNumberFormat="1" applyFont="1" applyBorder="1"/>
    <xf numFmtId="0" fontId="0" fillId="0" borderId="7" xfId="0" applyBorder="1" applyAlignment="1">
      <alignment wrapText="1"/>
    </xf>
    <xf numFmtId="0" fontId="0" fillId="0" borderId="8" xfId="0" applyBorder="1"/>
    <xf numFmtId="164" fontId="0" fillId="0" borderId="8" xfId="1" applyNumberFormat="1" applyFont="1" applyBorder="1"/>
    <xf numFmtId="164" fontId="0" fillId="0" borderId="9" xfId="1" applyNumberFormat="1" applyFont="1" applyBorder="1"/>
    <xf numFmtId="0" fontId="2" fillId="0" borderId="5" xfId="0" applyFont="1" applyBorder="1" applyAlignment="1">
      <alignment horizontal="right" wrapText="1"/>
    </xf>
    <xf numFmtId="164" fontId="0" fillId="0" borderId="10" xfId="1" applyNumberFormat="1" applyFont="1" applyBorder="1"/>
    <xf numFmtId="0" fontId="2" fillId="0" borderId="0" xfId="0" applyFont="1" applyFill="1" applyAlignment="1">
      <alignment horizontal="center"/>
    </xf>
    <xf numFmtId="0" fontId="8" fillId="0" borderId="0" xfId="0" applyFont="1"/>
    <xf numFmtId="0" fontId="9" fillId="0" borderId="0" xfId="0" applyFont="1"/>
    <xf numFmtId="0" fontId="0" fillId="6" borderId="0" xfId="0" applyFill="1"/>
    <xf numFmtId="0" fontId="0" fillId="4" borderId="0" xfId="0" applyFill="1"/>
    <xf numFmtId="0" fontId="2" fillId="6" borderId="0" xfId="0" applyFont="1" applyFill="1" applyAlignment="1">
      <alignment horizontal="center"/>
    </xf>
    <xf numFmtId="0" fontId="2" fillId="4" borderId="0" xfId="0" applyFont="1" applyFill="1" applyAlignment="1">
      <alignment horizontal="center"/>
    </xf>
    <xf numFmtId="14" fontId="0" fillId="7" borderId="0" xfId="0" applyNumberFormat="1" applyFill="1"/>
    <xf numFmtId="0" fontId="6" fillId="0" borderId="0" xfId="0" applyFont="1" applyFill="1"/>
    <xf numFmtId="0" fontId="0" fillId="0" borderId="0" xfId="0" applyFill="1"/>
    <xf numFmtId="0" fontId="7" fillId="0" borderId="0" xfId="0" applyFont="1" applyFill="1"/>
    <xf numFmtId="165" fontId="5" fillId="5" borderId="0" xfId="2" applyNumberFormat="1" applyFont="1" applyFill="1"/>
    <xf numFmtId="164" fontId="0" fillId="2" borderId="0" xfId="1" applyNumberFormat="1" applyFont="1" applyFill="1"/>
    <xf numFmtId="14" fontId="2" fillId="0" borderId="0" xfId="0" applyNumberFormat="1" applyFont="1" applyAlignment="1">
      <alignment horizontal="center"/>
    </xf>
    <xf numFmtId="14" fontId="2" fillId="0" borderId="0" xfId="0" applyNumberFormat="1" applyFont="1" applyFill="1" applyAlignment="1">
      <alignment horizontal="center"/>
    </xf>
    <xf numFmtId="14" fontId="2" fillId="0" borderId="0" xfId="0" applyNumberFormat="1" applyFont="1" applyFill="1" applyAlignment="1">
      <alignment horizontal="center" wrapText="1"/>
    </xf>
    <xf numFmtId="0" fontId="0" fillId="0" borderId="7" xfId="0" applyFont="1" applyBorder="1" applyAlignment="1">
      <alignment wrapText="1"/>
    </xf>
    <xf numFmtId="0" fontId="0" fillId="8" borderId="8" xfId="0" applyFill="1" applyBorder="1"/>
    <xf numFmtId="164" fontId="0" fillId="8" borderId="8" xfId="1" applyNumberFormat="1" applyFont="1" applyFill="1" applyBorder="1"/>
    <xf numFmtId="0" fontId="2" fillId="8" borderId="2" xfId="0" applyFont="1" applyFill="1" applyBorder="1"/>
    <xf numFmtId="0" fontId="0" fillId="8" borderId="3" xfId="0" applyFill="1" applyBorder="1"/>
    <xf numFmtId="164" fontId="0" fillId="8" borderId="3" xfId="1" applyNumberFormat="1" applyFont="1" applyFill="1" applyBorder="1"/>
    <xf numFmtId="164" fontId="0" fillId="8" borderId="4" xfId="1" applyNumberFormat="1" applyFont="1" applyFill="1" applyBorder="1"/>
    <xf numFmtId="0" fontId="2" fillId="8" borderId="2" xfId="0" applyFont="1" applyFill="1" applyBorder="1" applyAlignment="1">
      <alignment wrapText="1"/>
    </xf>
    <xf numFmtId="0" fontId="0" fillId="0" borderId="2" xfId="0" applyFill="1" applyBorder="1" applyAlignment="1">
      <alignment wrapText="1"/>
    </xf>
    <xf numFmtId="0" fontId="0" fillId="0" borderId="3" xfId="0" applyFill="1" applyBorder="1"/>
    <xf numFmtId="0" fontId="0" fillId="0" borderId="7" xfId="0" applyBorder="1"/>
    <xf numFmtId="164" fontId="0" fillId="0" borderId="0" xfId="1" applyNumberFormat="1" applyFont="1" applyFill="1" applyBorder="1"/>
    <xf numFmtId="0" fontId="10" fillId="0" borderId="0" xfId="0" applyFont="1"/>
    <xf numFmtId="0" fontId="11" fillId="0" borderId="0" xfId="0" applyFont="1"/>
    <xf numFmtId="0" fontId="0" fillId="0" borderId="0" xfId="0" applyFont="1"/>
    <xf numFmtId="0" fontId="0" fillId="8" borderId="0" xfId="0" applyFill="1"/>
    <xf numFmtId="43" fontId="5" fillId="8" borderId="0" xfId="0" applyNumberFormat="1" applyFont="1" applyFill="1"/>
    <xf numFmtId="0" fontId="8" fillId="8" borderId="0" xfId="0" applyFont="1" applyFill="1" applyAlignment="1">
      <alignment horizontal="center"/>
    </xf>
    <xf numFmtId="0" fontId="12" fillId="0" borderId="0" xfId="0" applyFont="1" applyAlignment="1">
      <alignment horizontal="right"/>
    </xf>
    <xf numFmtId="164" fontId="0" fillId="0" borderId="3" xfId="1" applyNumberFormat="1" applyFont="1" applyFill="1" applyBorder="1"/>
    <xf numFmtId="164" fontId="0" fillId="0" borderId="4" xfId="1" applyNumberFormat="1" applyFont="1" applyFill="1" applyBorder="1"/>
    <xf numFmtId="164" fontId="0" fillId="8" borderId="0" xfId="1" applyNumberFormat="1" applyFont="1" applyFill="1" applyBorder="1"/>
    <xf numFmtId="164" fontId="0" fillId="8" borderId="0" xfId="1" applyNumberFormat="1" applyFont="1" applyFill="1"/>
    <xf numFmtId="164" fontId="0" fillId="0" borderId="11" xfId="1" applyNumberFormat="1" applyFont="1" applyBorder="1"/>
    <xf numFmtId="164" fontId="0" fillId="8" borderId="0" xfId="0" applyNumberFormat="1" applyFill="1"/>
    <xf numFmtId="164" fontId="0" fillId="0" borderId="12" xfId="1" applyNumberFormat="1" applyFont="1" applyBorder="1"/>
    <xf numFmtId="164" fontId="0" fillId="0" borderId="12" xfId="0" applyNumberFormat="1" applyBorder="1"/>
    <xf numFmtId="0" fontId="0" fillId="0" borderId="0" xfId="0" applyFill="1" applyBorder="1" applyAlignment="1">
      <alignment wrapText="1"/>
    </xf>
    <xf numFmtId="0" fontId="2" fillId="0" borderId="0" xfId="0" applyFont="1" applyFill="1" applyAlignment="1">
      <alignment horizontal="center" wrapText="1"/>
    </xf>
    <xf numFmtId="14" fontId="0" fillId="0" borderId="0" xfId="1" applyNumberFormat="1" applyFont="1" applyFill="1"/>
    <xf numFmtId="164" fontId="0" fillId="0" borderId="0" xfId="1" applyNumberFormat="1" applyFont="1" applyFill="1"/>
    <xf numFmtId="0" fontId="0" fillId="0" borderId="5" xfId="0" applyFont="1" applyBorder="1" applyAlignment="1">
      <alignment wrapText="1"/>
    </xf>
    <xf numFmtId="0" fontId="2" fillId="0" borderId="0" xfId="0" applyFont="1" applyBorder="1" applyAlignment="1">
      <alignment wrapText="1"/>
    </xf>
    <xf numFmtId="14" fontId="11" fillId="0" borderId="0" xfId="0" applyNumberFormat="1" applyFont="1" applyFill="1" applyAlignment="1">
      <alignment horizontal="center"/>
    </xf>
    <xf numFmtId="0" fontId="11" fillId="0" borderId="0" xfId="0" applyFont="1" applyFill="1" applyAlignment="1">
      <alignment horizontal="center"/>
    </xf>
    <xf numFmtId="0" fontId="13" fillId="0" borderId="0" xfId="0" applyFont="1" applyAlignment="1"/>
    <xf numFmtId="0" fontId="15" fillId="0" borderId="0" xfId="0" applyFont="1" applyBorder="1"/>
    <xf numFmtId="0" fontId="3" fillId="0" borderId="0" xfId="0" applyFont="1" applyAlignment="1">
      <alignment horizontal="center"/>
    </xf>
    <xf numFmtId="0" fontId="9" fillId="8" borderId="0" xfId="0" applyFont="1" applyFill="1" applyAlignment="1">
      <alignment horizontal="left" wrapText="1"/>
    </xf>
    <xf numFmtId="0" fontId="3" fillId="0" borderId="0" xfId="0" applyFont="1" applyAlignment="1">
      <alignment horizontal="left"/>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3DE404-2031-428D-BF70-0464E5F43129}"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US"/>
        </a:p>
      </dgm:t>
    </dgm:pt>
    <dgm:pt modelId="{7F4BCD0F-704A-4EDF-AD4D-16CFB87BD138}">
      <dgm:prSet phldrT="[Text]"/>
      <dgm:spPr/>
      <dgm:t>
        <a:bodyPr/>
        <a:lstStyle/>
        <a:p>
          <a:r>
            <a:rPr lang="en-US"/>
            <a:t>2.5</a:t>
          </a:r>
        </a:p>
      </dgm:t>
    </dgm:pt>
    <dgm:pt modelId="{95A3C0DD-8E5F-4BA7-8A4E-86CD899116D4}" type="parTrans" cxnId="{E656ACF3-C5EF-461B-A305-346A6A1A5C2E}">
      <dgm:prSet/>
      <dgm:spPr/>
      <dgm:t>
        <a:bodyPr/>
        <a:lstStyle/>
        <a:p>
          <a:endParaRPr lang="en-US"/>
        </a:p>
      </dgm:t>
    </dgm:pt>
    <dgm:pt modelId="{3DA3A31F-2556-4EFB-9681-6107E85097EF}" type="sibTrans" cxnId="{E656ACF3-C5EF-461B-A305-346A6A1A5C2E}">
      <dgm:prSet/>
      <dgm:spPr/>
      <dgm:t>
        <a:bodyPr/>
        <a:lstStyle/>
        <a:p>
          <a:endParaRPr lang="en-US"/>
        </a:p>
      </dgm:t>
    </dgm:pt>
    <dgm:pt modelId="{06AAE228-3D01-43F1-B8F8-6583374855A6}">
      <dgm:prSet phldrT="[Text]" custT="1"/>
      <dgm:spPr/>
      <dgm:t>
        <a:bodyPr/>
        <a:lstStyle/>
        <a:p>
          <a:r>
            <a:rPr lang="en-US" sz="7200"/>
            <a:t>X</a:t>
          </a:r>
        </a:p>
      </dgm:t>
    </dgm:pt>
    <dgm:pt modelId="{74A97134-74AD-44FA-A324-C1279058ECEE}" type="parTrans" cxnId="{337DF648-813E-4EE7-A7A9-0A62854C563A}">
      <dgm:prSet/>
      <dgm:spPr/>
      <dgm:t>
        <a:bodyPr/>
        <a:lstStyle/>
        <a:p>
          <a:endParaRPr lang="en-US"/>
        </a:p>
      </dgm:t>
    </dgm:pt>
    <dgm:pt modelId="{B84DDF9A-3CE5-4368-AE48-E55F13FAD1DE}" type="sibTrans" cxnId="{337DF648-813E-4EE7-A7A9-0A62854C563A}">
      <dgm:prSet/>
      <dgm:spPr/>
      <dgm:t>
        <a:bodyPr/>
        <a:lstStyle/>
        <a:p>
          <a:endParaRPr lang="en-US"/>
        </a:p>
      </dgm:t>
    </dgm:pt>
    <dgm:pt modelId="{75D9BD1F-9E77-4595-AEC0-75A2587ABEAF}">
      <dgm:prSet phldrT="[Text]" custT="1"/>
      <dgm:spPr/>
      <dgm:t>
        <a:bodyPr/>
        <a:lstStyle/>
        <a:p>
          <a:r>
            <a:rPr lang="en-US" sz="11500"/>
            <a:t>=</a:t>
          </a:r>
        </a:p>
      </dgm:t>
    </dgm:pt>
    <dgm:pt modelId="{BFD4DAFD-D232-46B3-96BB-4D043433B09F}" type="parTrans" cxnId="{6F9BC42F-29F4-4F8D-9ADD-EA938FEC91FA}">
      <dgm:prSet/>
      <dgm:spPr/>
      <dgm:t>
        <a:bodyPr/>
        <a:lstStyle/>
        <a:p>
          <a:endParaRPr lang="en-US"/>
        </a:p>
      </dgm:t>
    </dgm:pt>
    <dgm:pt modelId="{ADD1D786-B690-4324-A10D-9FAAC9EECC7D}" type="sibTrans" cxnId="{6F9BC42F-29F4-4F8D-9ADD-EA938FEC91FA}">
      <dgm:prSet/>
      <dgm:spPr/>
      <dgm:t>
        <a:bodyPr/>
        <a:lstStyle/>
        <a:p>
          <a:endParaRPr lang="en-US"/>
        </a:p>
      </dgm:t>
    </dgm:pt>
    <dgm:pt modelId="{C5DA39B6-FEDC-4EE9-9D27-23F740AA10F4}">
      <dgm:prSet phldrT="[Text]"/>
      <dgm:spPr/>
      <dgm:t>
        <a:bodyPr/>
        <a:lstStyle/>
        <a:p>
          <a:r>
            <a:rPr lang="en-US"/>
            <a:t>Maximum loan (Not to exceed $10 Million)</a:t>
          </a:r>
        </a:p>
      </dgm:t>
    </dgm:pt>
    <dgm:pt modelId="{BD9F29A4-1AC9-4B2E-B7BC-3FB62DAE5466}" type="parTrans" cxnId="{7E6E806D-61EB-468D-ABA5-7E4D9C6C6FFA}">
      <dgm:prSet/>
      <dgm:spPr/>
      <dgm:t>
        <a:bodyPr/>
        <a:lstStyle/>
        <a:p>
          <a:endParaRPr lang="en-US"/>
        </a:p>
      </dgm:t>
    </dgm:pt>
    <dgm:pt modelId="{92FDAB1E-6042-4CFF-B6C9-AD11BFAFB495}" type="sibTrans" cxnId="{7E6E806D-61EB-468D-ABA5-7E4D9C6C6FFA}">
      <dgm:prSet/>
      <dgm:spPr/>
      <dgm:t>
        <a:bodyPr/>
        <a:lstStyle/>
        <a:p>
          <a:endParaRPr lang="en-US"/>
        </a:p>
      </dgm:t>
    </dgm:pt>
    <dgm:pt modelId="{00A5C0AD-82E4-4F03-8C9F-BEE167368720}">
      <dgm:prSet phldrT="[Text]"/>
      <dgm:spPr/>
      <dgm:t>
        <a:bodyPr/>
        <a:lstStyle/>
        <a:p>
          <a:r>
            <a:rPr lang="en-US"/>
            <a:t>Average monthly payroll costs</a:t>
          </a:r>
        </a:p>
      </dgm:t>
    </dgm:pt>
    <dgm:pt modelId="{E9842D2F-B8D2-4F29-A154-A929C30B69D3}" type="sibTrans" cxnId="{8E20F738-EFCE-40B2-833B-5869E64F8F3F}">
      <dgm:prSet/>
      <dgm:spPr/>
      <dgm:t>
        <a:bodyPr/>
        <a:lstStyle/>
        <a:p>
          <a:endParaRPr lang="en-US"/>
        </a:p>
      </dgm:t>
    </dgm:pt>
    <dgm:pt modelId="{8E3BBCF1-CEEF-46E6-87FE-44BBFA9562C1}" type="parTrans" cxnId="{8E20F738-EFCE-40B2-833B-5869E64F8F3F}">
      <dgm:prSet/>
      <dgm:spPr/>
      <dgm:t>
        <a:bodyPr/>
        <a:lstStyle/>
        <a:p>
          <a:endParaRPr lang="en-US"/>
        </a:p>
      </dgm:t>
    </dgm:pt>
    <dgm:pt modelId="{B5442CDC-8345-4BFA-A140-7C6BC2F7931F}" type="pres">
      <dgm:prSet presAssocID="{1E3DE404-2031-428D-BF70-0464E5F43129}" presName="diagram" presStyleCnt="0">
        <dgm:presLayoutVars>
          <dgm:dir/>
          <dgm:resizeHandles val="exact"/>
        </dgm:presLayoutVars>
      </dgm:prSet>
      <dgm:spPr/>
      <dgm:t>
        <a:bodyPr/>
        <a:lstStyle/>
        <a:p>
          <a:endParaRPr lang="en-US"/>
        </a:p>
      </dgm:t>
    </dgm:pt>
    <dgm:pt modelId="{A274407C-8093-41F2-9948-54CE733995BB}" type="pres">
      <dgm:prSet presAssocID="{7F4BCD0F-704A-4EDF-AD4D-16CFB87BD138}" presName="node" presStyleLbl="node1" presStyleIdx="0" presStyleCnt="5">
        <dgm:presLayoutVars>
          <dgm:bulletEnabled val="1"/>
        </dgm:presLayoutVars>
      </dgm:prSet>
      <dgm:spPr/>
      <dgm:t>
        <a:bodyPr/>
        <a:lstStyle/>
        <a:p>
          <a:endParaRPr lang="en-US"/>
        </a:p>
      </dgm:t>
    </dgm:pt>
    <dgm:pt modelId="{79318E79-B2BB-43F8-B9D5-4FFA1577A0A5}" type="pres">
      <dgm:prSet presAssocID="{3DA3A31F-2556-4EFB-9681-6107E85097EF}" presName="sibTrans" presStyleCnt="0"/>
      <dgm:spPr/>
    </dgm:pt>
    <dgm:pt modelId="{1DF1C724-0EDF-419E-8828-9DEE1E023F27}" type="pres">
      <dgm:prSet presAssocID="{06AAE228-3D01-43F1-B8F8-6583374855A6}" presName="node" presStyleLbl="node1" presStyleIdx="1" presStyleCnt="5">
        <dgm:presLayoutVars>
          <dgm:bulletEnabled val="1"/>
        </dgm:presLayoutVars>
      </dgm:prSet>
      <dgm:spPr/>
      <dgm:t>
        <a:bodyPr/>
        <a:lstStyle/>
        <a:p>
          <a:endParaRPr lang="en-US"/>
        </a:p>
      </dgm:t>
    </dgm:pt>
    <dgm:pt modelId="{4F36A643-6779-4D47-BFFE-924F046A25BC}" type="pres">
      <dgm:prSet presAssocID="{B84DDF9A-3CE5-4368-AE48-E55F13FAD1DE}" presName="sibTrans" presStyleCnt="0"/>
      <dgm:spPr/>
    </dgm:pt>
    <dgm:pt modelId="{2B3C861E-30D6-45CD-9356-660B9B467EA8}" type="pres">
      <dgm:prSet presAssocID="{00A5C0AD-82E4-4F03-8C9F-BEE167368720}" presName="node" presStyleLbl="node1" presStyleIdx="2" presStyleCnt="5">
        <dgm:presLayoutVars>
          <dgm:bulletEnabled val="1"/>
        </dgm:presLayoutVars>
      </dgm:prSet>
      <dgm:spPr/>
      <dgm:t>
        <a:bodyPr/>
        <a:lstStyle/>
        <a:p>
          <a:endParaRPr lang="en-US"/>
        </a:p>
      </dgm:t>
    </dgm:pt>
    <dgm:pt modelId="{69EFF76D-37DA-4772-9AD5-985B85E35489}" type="pres">
      <dgm:prSet presAssocID="{E9842D2F-B8D2-4F29-A154-A929C30B69D3}" presName="sibTrans" presStyleCnt="0"/>
      <dgm:spPr/>
    </dgm:pt>
    <dgm:pt modelId="{5A77D647-D430-478C-A277-2998F9E10052}" type="pres">
      <dgm:prSet presAssocID="{75D9BD1F-9E77-4595-AEC0-75A2587ABEAF}" presName="node" presStyleLbl="node1" presStyleIdx="3" presStyleCnt="5">
        <dgm:presLayoutVars>
          <dgm:bulletEnabled val="1"/>
        </dgm:presLayoutVars>
      </dgm:prSet>
      <dgm:spPr/>
      <dgm:t>
        <a:bodyPr/>
        <a:lstStyle/>
        <a:p>
          <a:endParaRPr lang="en-US"/>
        </a:p>
      </dgm:t>
    </dgm:pt>
    <dgm:pt modelId="{B37FDFD0-C9B2-4734-BE79-7CBAF32764D1}" type="pres">
      <dgm:prSet presAssocID="{ADD1D786-B690-4324-A10D-9FAAC9EECC7D}" presName="sibTrans" presStyleCnt="0"/>
      <dgm:spPr/>
    </dgm:pt>
    <dgm:pt modelId="{557EC7D5-FA0A-46B7-920A-93B1360FAF56}" type="pres">
      <dgm:prSet presAssocID="{C5DA39B6-FEDC-4EE9-9D27-23F740AA10F4}" presName="node" presStyleLbl="node1" presStyleIdx="4" presStyleCnt="5">
        <dgm:presLayoutVars>
          <dgm:bulletEnabled val="1"/>
        </dgm:presLayoutVars>
      </dgm:prSet>
      <dgm:spPr/>
      <dgm:t>
        <a:bodyPr/>
        <a:lstStyle/>
        <a:p>
          <a:endParaRPr lang="en-US"/>
        </a:p>
      </dgm:t>
    </dgm:pt>
  </dgm:ptLst>
  <dgm:cxnLst>
    <dgm:cxn modelId="{6F9BC42F-29F4-4F8D-9ADD-EA938FEC91FA}" srcId="{1E3DE404-2031-428D-BF70-0464E5F43129}" destId="{75D9BD1F-9E77-4595-AEC0-75A2587ABEAF}" srcOrd="3" destOrd="0" parTransId="{BFD4DAFD-D232-46B3-96BB-4D043433B09F}" sibTransId="{ADD1D786-B690-4324-A10D-9FAAC9EECC7D}"/>
    <dgm:cxn modelId="{337DF648-813E-4EE7-A7A9-0A62854C563A}" srcId="{1E3DE404-2031-428D-BF70-0464E5F43129}" destId="{06AAE228-3D01-43F1-B8F8-6583374855A6}" srcOrd="1" destOrd="0" parTransId="{74A97134-74AD-44FA-A324-C1279058ECEE}" sibTransId="{B84DDF9A-3CE5-4368-AE48-E55F13FAD1DE}"/>
    <dgm:cxn modelId="{F7E14481-59DF-4F72-A39E-6970FFE66EA4}" type="presOf" srcId="{7F4BCD0F-704A-4EDF-AD4D-16CFB87BD138}" destId="{A274407C-8093-41F2-9948-54CE733995BB}" srcOrd="0" destOrd="0" presId="urn:microsoft.com/office/officeart/2005/8/layout/default"/>
    <dgm:cxn modelId="{E41DC860-28AC-4EA1-A8F7-5655964D8173}" type="presOf" srcId="{C5DA39B6-FEDC-4EE9-9D27-23F740AA10F4}" destId="{557EC7D5-FA0A-46B7-920A-93B1360FAF56}" srcOrd="0" destOrd="0" presId="urn:microsoft.com/office/officeart/2005/8/layout/default"/>
    <dgm:cxn modelId="{0A28B197-666D-4523-80FA-314D25F72918}" type="presOf" srcId="{00A5C0AD-82E4-4F03-8C9F-BEE167368720}" destId="{2B3C861E-30D6-45CD-9356-660B9B467EA8}" srcOrd="0" destOrd="0" presId="urn:microsoft.com/office/officeart/2005/8/layout/default"/>
    <dgm:cxn modelId="{75C5E763-16EC-4989-9F63-90BAAD645AEA}" type="presOf" srcId="{06AAE228-3D01-43F1-B8F8-6583374855A6}" destId="{1DF1C724-0EDF-419E-8828-9DEE1E023F27}" srcOrd="0" destOrd="0" presId="urn:microsoft.com/office/officeart/2005/8/layout/default"/>
    <dgm:cxn modelId="{DDE089D2-2B70-475A-90D1-770DFD96EBAF}" type="presOf" srcId="{1E3DE404-2031-428D-BF70-0464E5F43129}" destId="{B5442CDC-8345-4BFA-A140-7C6BC2F7931F}" srcOrd="0" destOrd="0" presId="urn:microsoft.com/office/officeart/2005/8/layout/default"/>
    <dgm:cxn modelId="{7E6E806D-61EB-468D-ABA5-7E4D9C6C6FFA}" srcId="{1E3DE404-2031-428D-BF70-0464E5F43129}" destId="{C5DA39B6-FEDC-4EE9-9D27-23F740AA10F4}" srcOrd="4" destOrd="0" parTransId="{BD9F29A4-1AC9-4B2E-B7BC-3FB62DAE5466}" sibTransId="{92FDAB1E-6042-4CFF-B6C9-AD11BFAFB495}"/>
    <dgm:cxn modelId="{E656ACF3-C5EF-461B-A305-346A6A1A5C2E}" srcId="{1E3DE404-2031-428D-BF70-0464E5F43129}" destId="{7F4BCD0F-704A-4EDF-AD4D-16CFB87BD138}" srcOrd="0" destOrd="0" parTransId="{95A3C0DD-8E5F-4BA7-8A4E-86CD899116D4}" sibTransId="{3DA3A31F-2556-4EFB-9681-6107E85097EF}"/>
    <dgm:cxn modelId="{0469862D-4FB1-46C0-91D2-356AB7E4AD6C}" type="presOf" srcId="{75D9BD1F-9E77-4595-AEC0-75A2587ABEAF}" destId="{5A77D647-D430-478C-A277-2998F9E10052}" srcOrd="0" destOrd="0" presId="urn:microsoft.com/office/officeart/2005/8/layout/default"/>
    <dgm:cxn modelId="{8E20F738-EFCE-40B2-833B-5869E64F8F3F}" srcId="{1E3DE404-2031-428D-BF70-0464E5F43129}" destId="{00A5C0AD-82E4-4F03-8C9F-BEE167368720}" srcOrd="2" destOrd="0" parTransId="{8E3BBCF1-CEEF-46E6-87FE-44BBFA9562C1}" sibTransId="{E9842D2F-B8D2-4F29-A154-A929C30B69D3}"/>
    <dgm:cxn modelId="{F894E481-7E3D-4011-9C56-7906762CC29C}" type="presParOf" srcId="{B5442CDC-8345-4BFA-A140-7C6BC2F7931F}" destId="{A274407C-8093-41F2-9948-54CE733995BB}" srcOrd="0" destOrd="0" presId="urn:microsoft.com/office/officeart/2005/8/layout/default"/>
    <dgm:cxn modelId="{92EAA6DF-AD24-4F6C-9241-C79A5C47B4F1}" type="presParOf" srcId="{B5442CDC-8345-4BFA-A140-7C6BC2F7931F}" destId="{79318E79-B2BB-43F8-B9D5-4FFA1577A0A5}" srcOrd="1" destOrd="0" presId="urn:microsoft.com/office/officeart/2005/8/layout/default"/>
    <dgm:cxn modelId="{9955736A-0B61-46C8-8A33-367F6288DE28}" type="presParOf" srcId="{B5442CDC-8345-4BFA-A140-7C6BC2F7931F}" destId="{1DF1C724-0EDF-419E-8828-9DEE1E023F27}" srcOrd="2" destOrd="0" presId="urn:microsoft.com/office/officeart/2005/8/layout/default"/>
    <dgm:cxn modelId="{8A677B9E-51E1-49C8-8C39-B3F4DB000FBF}" type="presParOf" srcId="{B5442CDC-8345-4BFA-A140-7C6BC2F7931F}" destId="{4F36A643-6779-4D47-BFFE-924F046A25BC}" srcOrd="3" destOrd="0" presId="urn:microsoft.com/office/officeart/2005/8/layout/default"/>
    <dgm:cxn modelId="{B99F7971-832E-4970-A63B-0807463022A9}" type="presParOf" srcId="{B5442CDC-8345-4BFA-A140-7C6BC2F7931F}" destId="{2B3C861E-30D6-45CD-9356-660B9B467EA8}" srcOrd="4" destOrd="0" presId="urn:microsoft.com/office/officeart/2005/8/layout/default"/>
    <dgm:cxn modelId="{58EEECB2-8E4E-478A-947D-8BAAD7E60338}" type="presParOf" srcId="{B5442CDC-8345-4BFA-A140-7C6BC2F7931F}" destId="{69EFF76D-37DA-4772-9AD5-985B85E35489}" srcOrd="5" destOrd="0" presId="urn:microsoft.com/office/officeart/2005/8/layout/default"/>
    <dgm:cxn modelId="{FD680FFC-3959-41B8-BAB6-CCDD88029DEA}" type="presParOf" srcId="{B5442CDC-8345-4BFA-A140-7C6BC2F7931F}" destId="{5A77D647-D430-478C-A277-2998F9E10052}" srcOrd="6" destOrd="0" presId="urn:microsoft.com/office/officeart/2005/8/layout/default"/>
    <dgm:cxn modelId="{8820E8B6-8D84-4FE1-AB60-07F451602782}" type="presParOf" srcId="{B5442CDC-8345-4BFA-A140-7C6BC2F7931F}" destId="{B37FDFD0-C9B2-4734-BE79-7CBAF32764D1}" srcOrd="7" destOrd="0" presId="urn:microsoft.com/office/officeart/2005/8/layout/default"/>
    <dgm:cxn modelId="{59627C48-5F36-4509-9E5F-9F9075CC5E12}" type="presParOf" srcId="{B5442CDC-8345-4BFA-A140-7C6BC2F7931F}" destId="{557EC7D5-FA0A-46B7-920A-93B1360FAF56}" srcOrd="8"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E3DE404-2031-428D-BF70-0464E5F43129}" type="doc">
      <dgm:prSet loTypeId="urn:microsoft.com/office/officeart/2005/8/layout/default" loCatId="list" qsTypeId="urn:microsoft.com/office/officeart/2005/8/quickstyle/simple1" qsCatId="simple" csTypeId="urn:microsoft.com/office/officeart/2005/8/colors/accent1_2" csCatId="accent1" phldr="1"/>
      <dgm:spPr/>
      <dgm:t>
        <a:bodyPr/>
        <a:lstStyle/>
        <a:p>
          <a:endParaRPr lang="en-US"/>
        </a:p>
      </dgm:t>
    </dgm:pt>
    <dgm:pt modelId="{7F4BCD0F-704A-4EDF-AD4D-16CFB87BD138}">
      <dgm:prSet phldrT="[Text]"/>
      <dgm:spPr/>
      <dgm:t>
        <a:bodyPr/>
        <a:lstStyle/>
        <a:p>
          <a:r>
            <a:rPr lang="en-US"/>
            <a:t>Total included payroll costs</a:t>
          </a:r>
        </a:p>
      </dgm:t>
    </dgm:pt>
    <dgm:pt modelId="{95A3C0DD-8E5F-4BA7-8A4E-86CD899116D4}" type="parTrans" cxnId="{E656ACF3-C5EF-461B-A305-346A6A1A5C2E}">
      <dgm:prSet/>
      <dgm:spPr/>
      <dgm:t>
        <a:bodyPr/>
        <a:lstStyle/>
        <a:p>
          <a:endParaRPr lang="en-US"/>
        </a:p>
      </dgm:t>
    </dgm:pt>
    <dgm:pt modelId="{3DA3A31F-2556-4EFB-9681-6107E85097EF}" type="sibTrans" cxnId="{E656ACF3-C5EF-461B-A305-346A6A1A5C2E}">
      <dgm:prSet/>
      <dgm:spPr/>
      <dgm:t>
        <a:bodyPr/>
        <a:lstStyle/>
        <a:p>
          <a:endParaRPr lang="en-US"/>
        </a:p>
      </dgm:t>
    </dgm:pt>
    <dgm:pt modelId="{06AAE228-3D01-43F1-B8F8-6583374855A6}">
      <dgm:prSet phldrT="[Text]" custT="1"/>
      <dgm:spPr/>
      <dgm:t>
        <a:bodyPr/>
        <a:lstStyle/>
        <a:p>
          <a:r>
            <a:rPr lang="en-US" sz="11500"/>
            <a:t>-</a:t>
          </a:r>
        </a:p>
      </dgm:t>
    </dgm:pt>
    <dgm:pt modelId="{74A97134-74AD-44FA-A324-C1279058ECEE}" type="parTrans" cxnId="{337DF648-813E-4EE7-A7A9-0A62854C563A}">
      <dgm:prSet/>
      <dgm:spPr/>
      <dgm:t>
        <a:bodyPr/>
        <a:lstStyle/>
        <a:p>
          <a:endParaRPr lang="en-US"/>
        </a:p>
      </dgm:t>
    </dgm:pt>
    <dgm:pt modelId="{B84DDF9A-3CE5-4368-AE48-E55F13FAD1DE}" type="sibTrans" cxnId="{337DF648-813E-4EE7-A7A9-0A62854C563A}">
      <dgm:prSet/>
      <dgm:spPr/>
      <dgm:t>
        <a:bodyPr/>
        <a:lstStyle/>
        <a:p>
          <a:endParaRPr lang="en-US"/>
        </a:p>
      </dgm:t>
    </dgm:pt>
    <dgm:pt modelId="{00A5C0AD-82E4-4F03-8C9F-BEE167368720}">
      <dgm:prSet phldrT="[Text]"/>
      <dgm:spPr/>
      <dgm:t>
        <a:bodyPr/>
        <a:lstStyle/>
        <a:p>
          <a:r>
            <a:rPr lang="en-US"/>
            <a:t>Total excluded payroll costs</a:t>
          </a:r>
        </a:p>
      </dgm:t>
    </dgm:pt>
    <dgm:pt modelId="{8E3BBCF1-CEEF-46E6-87FE-44BBFA9562C1}" type="parTrans" cxnId="{8E20F738-EFCE-40B2-833B-5869E64F8F3F}">
      <dgm:prSet/>
      <dgm:spPr/>
      <dgm:t>
        <a:bodyPr/>
        <a:lstStyle/>
        <a:p>
          <a:endParaRPr lang="en-US"/>
        </a:p>
      </dgm:t>
    </dgm:pt>
    <dgm:pt modelId="{E9842D2F-B8D2-4F29-A154-A929C30B69D3}" type="sibTrans" cxnId="{8E20F738-EFCE-40B2-833B-5869E64F8F3F}">
      <dgm:prSet/>
      <dgm:spPr/>
      <dgm:t>
        <a:bodyPr/>
        <a:lstStyle/>
        <a:p>
          <a:endParaRPr lang="en-US"/>
        </a:p>
      </dgm:t>
    </dgm:pt>
    <dgm:pt modelId="{75D9BD1F-9E77-4595-AEC0-75A2587ABEAF}">
      <dgm:prSet phldrT="[Text]" custT="1"/>
      <dgm:spPr/>
      <dgm:t>
        <a:bodyPr/>
        <a:lstStyle/>
        <a:p>
          <a:r>
            <a:rPr lang="en-US" sz="11500"/>
            <a:t>=</a:t>
          </a:r>
        </a:p>
      </dgm:t>
    </dgm:pt>
    <dgm:pt modelId="{BFD4DAFD-D232-46B3-96BB-4D043433B09F}" type="parTrans" cxnId="{6F9BC42F-29F4-4F8D-9ADD-EA938FEC91FA}">
      <dgm:prSet/>
      <dgm:spPr/>
      <dgm:t>
        <a:bodyPr/>
        <a:lstStyle/>
        <a:p>
          <a:endParaRPr lang="en-US"/>
        </a:p>
      </dgm:t>
    </dgm:pt>
    <dgm:pt modelId="{ADD1D786-B690-4324-A10D-9FAAC9EECC7D}" type="sibTrans" cxnId="{6F9BC42F-29F4-4F8D-9ADD-EA938FEC91FA}">
      <dgm:prSet/>
      <dgm:spPr/>
      <dgm:t>
        <a:bodyPr/>
        <a:lstStyle/>
        <a:p>
          <a:endParaRPr lang="en-US"/>
        </a:p>
      </dgm:t>
    </dgm:pt>
    <dgm:pt modelId="{C5DA39B6-FEDC-4EE9-9D27-23F740AA10F4}">
      <dgm:prSet phldrT="[Text]"/>
      <dgm:spPr/>
      <dgm:t>
        <a:bodyPr/>
        <a:lstStyle/>
        <a:p>
          <a:r>
            <a:rPr lang="en-US"/>
            <a:t>Payroll costs</a:t>
          </a:r>
        </a:p>
      </dgm:t>
    </dgm:pt>
    <dgm:pt modelId="{BD9F29A4-1AC9-4B2E-B7BC-3FB62DAE5466}" type="parTrans" cxnId="{7E6E806D-61EB-468D-ABA5-7E4D9C6C6FFA}">
      <dgm:prSet/>
      <dgm:spPr/>
      <dgm:t>
        <a:bodyPr/>
        <a:lstStyle/>
        <a:p>
          <a:endParaRPr lang="en-US"/>
        </a:p>
      </dgm:t>
    </dgm:pt>
    <dgm:pt modelId="{92FDAB1E-6042-4CFF-B6C9-AD11BFAFB495}" type="sibTrans" cxnId="{7E6E806D-61EB-468D-ABA5-7E4D9C6C6FFA}">
      <dgm:prSet/>
      <dgm:spPr/>
      <dgm:t>
        <a:bodyPr/>
        <a:lstStyle/>
        <a:p>
          <a:endParaRPr lang="en-US"/>
        </a:p>
      </dgm:t>
    </dgm:pt>
    <dgm:pt modelId="{B5442CDC-8345-4BFA-A140-7C6BC2F7931F}" type="pres">
      <dgm:prSet presAssocID="{1E3DE404-2031-428D-BF70-0464E5F43129}" presName="diagram" presStyleCnt="0">
        <dgm:presLayoutVars>
          <dgm:dir/>
          <dgm:resizeHandles val="exact"/>
        </dgm:presLayoutVars>
      </dgm:prSet>
      <dgm:spPr/>
      <dgm:t>
        <a:bodyPr/>
        <a:lstStyle/>
        <a:p>
          <a:endParaRPr lang="en-US"/>
        </a:p>
      </dgm:t>
    </dgm:pt>
    <dgm:pt modelId="{A274407C-8093-41F2-9948-54CE733995BB}" type="pres">
      <dgm:prSet presAssocID="{7F4BCD0F-704A-4EDF-AD4D-16CFB87BD138}" presName="node" presStyleLbl="node1" presStyleIdx="0" presStyleCnt="5">
        <dgm:presLayoutVars>
          <dgm:bulletEnabled val="1"/>
        </dgm:presLayoutVars>
      </dgm:prSet>
      <dgm:spPr/>
      <dgm:t>
        <a:bodyPr/>
        <a:lstStyle/>
        <a:p>
          <a:endParaRPr lang="en-US"/>
        </a:p>
      </dgm:t>
    </dgm:pt>
    <dgm:pt modelId="{79318E79-B2BB-43F8-B9D5-4FFA1577A0A5}" type="pres">
      <dgm:prSet presAssocID="{3DA3A31F-2556-4EFB-9681-6107E85097EF}" presName="sibTrans" presStyleCnt="0"/>
      <dgm:spPr/>
    </dgm:pt>
    <dgm:pt modelId="{1DF1C724-0EDF-419E-8828-9DEE1E023F27}" type="pres">
      <dgm:prSet presAssocID="{06AAE228-3D01-43F1-B8F8-6583374855A6}" presName="node" presStyleLbl="node1" presStyleIdx="1" presStyleCnt="5">
        <dgm:presLayoutVars>
          <dgm:bulletEnabled val="1"/>
        </dgm:presLayoutVars>
      </dgm:prSet>
      <dgm:spPr/>
      <dgm:t>
        <a:bodyPr/>
        <a:lstStyle/>
        <a:p>
          <a:endParaRPr lang="en-US"/>
        </a:p>
      </dgm:t>
    </dgm:pt>
    <dgm:pt modelId="{4F36A643-6779-4D47-BFFE-924F046A25BC}" type="pres">
      <dgm:prSet presAssocID="{B84DDF9A-3CE5-4368-AE48-E55F13FAD1DE}" presName="sibTrans" presStyleCnt="0"/>
      <dgm:spPr/>
    </dgm:pt>
    <dgm:pt modelId="{2B3C861E-30D6-45CD-9356-660B9B467EA8}" type="pres">
      <dgm:prSet presAssocID="{00A5C0AD-82E4-4F03-8C9F-BEE167368720}" presName="node" presStyleLbl="node1" presStyleIdx="2" presStyleCnt="5">
        <dgm:presLayoutVars>
          <dgm:bulletEnabled val="1"/>
        </dgm:presLayoutVars>
      </dgm:prSet>
      <dgm:spPr/>
      <dgm:t>
        <a:bodyPr/>
        <a:lstStyle/>
        <a:p>
          <a:endParaRPr lang="en-US"/>
        </a:p>
      </dgm:t>
    </dgm:pt>
    <dgm:pt modelId="{69EFF76D-37DA-4772-9AD5-985B85E35489}" type="pres">
      <dgm:prSet presAssocID="{E9842D2F-B8D2-4F29-A154-A929C30B69D3}" presName="sibTrans" presStyleCnt="0"/>
      <dgm:spPr/>
    </dgm:pt>
    <dgm:pt modelId="{5A77D647-D430-478C-A277-2998F9E10052}" type="pres">
      <dgm:prSet presAssocID="{75D9BD1F-9E77-4595-AEC0-75A2587ABEAF}" presName="node" presStyleLbl="node1" presStyleIdx="3" presStyleCnt="5">
        <dgm:presLayoutVars>
          <dgm:bulletEnabled val="1"/>
        </dgm:presLayoutVars>
      </dgm:prSet>
      <dgm:spPr/>
      <dgm:t>
        <a:bodyPr/>
        <a:lstStyle/>
        <a:p>
          <a:endParaRPr lang="en-US"/>
        </a:p>
      </dgm:t>
    </dgm:pt>
    <dgm:pt modelId="{B37FDFD0-C9B2-4734-BE79-7CBAF32764D1}" type="pres">
      <dgm:prSet presAssocID="{ADD1D786-B690-4324-A10D-9FAAC9EECC7D}" presName="sibTrans" presStyleCnt="0"/>
      <dgm:spPr/>
    </dgm:pt>
    <dgm:pt modelId="{557EC7D5-FA0A-46B7-920A-93B1360FAF56}" type="pres">
      <dgm:prSet presAssocID="{C5DA39B6-FEDC-4EE9-9D27-23F740AA10F4}" presName="node" presStyleLbl="node1" presStyleIdx="4" presStyleCnt="5" custLinFactNeighborX="6769" custLinFactNeighborY="-14103">
        <dgm:presLayoutVars>
          <dgm:bulletEnabled val="1"/>
        </dgm:presLayoutVars>
      </dgm:prSet>
      <dgm:spPr/>
      <dgm:t>
        <a:bodyPr/>
        <a:lstStyle/>
        <a:p>
          <a:endParaRPr lang="en-US"/>
        </a:p>
      </dgm:t>
    </dgm:pt>
  </dgm:ptLst>
  <dgm:cxnLst>
    <dgm:cxn modelId="{6F9BC42F-29F4-4F8D-9ADD-EA938FEC91FA}" srcId="{1E3DE404-2031-428D-BF70-0464E5F43129}" destId="{75D9BD1F-9E77-4595-AEC0-75A2587ABEAF}" srcOrd="3" destOrd="0" parTransId="{BFD4DAFD-D232-46B3-96BB-4D043433B09F}" sibTransId="{ADD1D786-B690-4324-A10D-9FAAC9EECC7D}"/>
    <dgm:cxn modelId="{337DF648-813E-4EE7-A7A9-0A62854C563A}" srcId="{1E3DE404-2031-428D-BF70-0464E5F43129}" destId="{06AAE228-3D01-43F1-B8F8-6583374855A6}" srcOrd="1" destOrd="0" parTransId="{74A97134-74AD-44FA-A324-C1279058ECEE}" sibTransId="{B84DDF9A-3CE5-4368-AE48-E55F13FAD1DE}"/>
    <dgm:cxn modelId="{F7E14481-59DF-4F72-A39E-6970FFE66EA4}" type="presOf" srcId="{7F4BCD0F-704A-4EDF-AD4D-16CFB87BD138}" destId="{A274407C-8093-41F2-9948-54CE733995BB}" srcOrd="0" destOrd="0" presId="urn:microsoft.com/office/officeart/2005/8/layout/default"/>
    <dgm:cxn modelId="{E41DC860-28AC-4EA1-A8F7-5655964D8173}" type="presOf" srcId="{C5DA39B6-FEDC-4EE9-9D27-23F740AA10F4}" destId="{557EC7D5-FA0A-46B7-920A-93B1360FAF56}" srcOrd="0" destOrd="0" presId="urn:microsoft.com/office/officeart/2005/8/layout/default"/>
    <dgm:cxn modelId="{0A28B197-666D-4523-80FA-314D25F72918}" type="presOf" srcId="{00A5C0AD-82E4-4F03-8C9F-BEE167368720}" destId="{2B3C861E-30D6-45CD-9356-660B9B467EA8}" srcOrd="0" destOrd="0" presId="urn:microsoft.com/office/officeart/2005/8/layout/default"/>
    <dgm:cxn modelId="{75C5E763-16EC-4989-9F63-90BAAD645AEA}" type="presOf" srcId="{06AAE228-3D01-43F1-B8F8-6583374855A6}" destId="{1DF1C724-0EDF-419E-8828-9DEE1E023F27}" srcOrd="0" destOrd="0" presId="urn:microsoft.com/office/officeart/2005/8/layout/default"/>
    <dgm:cxn modelId="{DDE089D2-2B70-475A-90D1-770DFD96EBAF}" type="presOf" srcId="{1E3DE404-2031-428D-BF70-0464E5F43129}" destId="{B5442CDC-8345-4BFA-A140-7C6BC2F7931F}" srcOrd="0" destOrd="0" presId="urn:microsoft.com/office/officeart/2005/8/layout/default"/>
    <dgm:cxn modelId="{7E6E806D-61EB-468D-ABA5-7E4D9C6C6FFA}" srcId="{1E3DE404-2031-428D-BF70-0464E5F43129}" destId="{C5DA39B6-FEDC-4EE9-9D27-23F740AA10F4}" srcOrd="4" destOrd="0" parTransId="{BD9F29A4-1AC9-4B2E-B7BC-3FB62DAE5466}" sibTransId="{92FDAB1E-6042-4CFF-B6C9-AD11BFAFB495}"/>
    <dgm:cxn modelId="{E656ACF3-C5EF-461B-A305-346A6A1A5C2E}" srcId="{1E3DE404-2031-428D-BF70-0464E5F43129}" destId="{7F4BCD0F-704A-4EDF-AD4D-16CFB87BD138}" srcOrd="0" destOrd="0" parTransId="{95A3C0DD-8E5F-4BA7-8A4E-86CD899116D4}" sibTransId="{3DA3A31F-2556-4EFB-9681-6107E85097EF}"/>
    <dgm:cxn modelId="{0469862D-4FB1-46C0-91D2-356AB7E4AD6C}" type="presOf" srcId="{75D9BD1F-9E77-4595-AEC0-75A2587ABEAF}" destId="{5A77D647-D430-478C-A277-2998F9E10052}" srcOrd="0" destOrd="0" presId="urn:microsoft.com/office/officeart/2005/8/layout/default"/>
    <dgm:cxn modelId="{8E20F738-EFCE-40B2-833B-5869E64F8F3F}" srcId="{1E3DE404-2031-428D-BF70-0464E5F43129}" destId="{00A5C0AD-82E4-4F03-8C9F-BEE167368720}" srcOrd="2" destOrd="0" parTransId="{8E3BBCF1-CEEF-46E6-87FE-44BBFA9562C1}" sibTransId="{E9842D2F-B8D2-4F29-A154-A929C30B69D3}"/>
    <dgm:cxn modelId="{F894E481-7E3D-4011-9C56-7906762CC29C}" type="presParOf" srcId="{B5442CDC-8345-4BFA-A140-7C6BC2F7931F}" destId="{A274407C-8093-41F2-9948-54CE733995BB}" srcOrd="0" destOrd="0" presId="urn:microsoft.com/office/officeart/2005/8/layout/default"/>
    <dgm:cxn modelId="{92EAA6DF-AD24-4F6C-9241-C79A5C47B4F1}" type="presParOf" srcId="{B5442CDC-8345-4BFA-A140-7C6BC2F7931F}" destId="{79318E79-B2BB-43F8-B9D5-4FFA1577A0A5}" srcOrd="1" destOrd="0" presId="urn:microsoft.com/office/officeart/2005/8/layout/default"/>
    <dgm:cxn modelId="{9955736A-0B61-46C8-8A33-367F6288DE28}" type="presParOf" srcId="{B5442CDC-8345-4BFA-A140-7C6BC2F7931F}" destId="{1DF1C724-0EDF-419E-8828-9DEE1E023F27}" srcOrd="2" destOrd="0" presId="urn:microsoft.com/office/officeart/2005/8/layout/default"/>
    <dgm:cxn modelId="{8A677B9E-51E1-49C8-8C39-B3F4DB000FBF}" type="presParOf" srcId="{B5442CDC-8345-4BFA-A140-7C6BC2F7931F}" destId="{4F36A643-6779-4D47-BFFE-924F046A25BC}" srcOrd="3" destOrd="0" presId="urn:microsoft.com/office/officeart/2005/8/layout/default"/>
    <dgm:cxn modelId="{B99F7971-832E-4970-A63B-0807463022A9}" type="presParOf" srcId="{B5442CDC-8345-4BFA-A140-7C6BC2F7931F}" destId="{2B3C861E-30D6-45CD-9356-660B9B467EA8}" srcOrd="4" destOrd="0" presId="urn:microsoft.com/office/officeart/2005/8/layout/default"/>
    <dgm:cxn modelId="{58EEECB2-8E4E-478A-947D-8BAAD7E60338}" type="presParOf" srcId="{B5442CDC-8345-4BFA-A140-7C6BC2F7931F}" destId="{69EFF76D-37DA-4772-9AD5-985B85E35489}" srcOrd="5" destOrd="0" presId="urn:microsoft.com/office/officeart/2005/8/layout/default"/>
    <dgm:cxn modelId="{FD680FFC-3959-41B8-BAB6-CCDD88029DEA}" type="presParOf" srcId="{B5442CDC-8345-4BFA-A140-7C6BC2F7931F}" destId="{5A77D647-D430-478C-A277-2998F9E10052}" srcOrd="6" destOrd="0" presId="urn:microsoft.com/office/officeart/2005/8/layout/default"/>
    <dgm:cxn modelId="{8820E8B6-8D84-4FE1-AB60-07F451602782}" type="presParOf" srcId="{B5442CDC-8345-4BFA-A140-7C6BC2F7931F}" destId="{B37FDFD0-C9B2-4734-BE79-7CBAF32764D1}" srcOrd="7" destOrd="0" presId="urn:microsoft.com/office/officeart/2005/8/layout/default"/>
    <dgm:cxn modelId="{59627C48-5F36-4509-9E5F-9F9075CC5E12}" type="presParOf" srcId="{B5442CDC-8345-4BFA-A140-7C6BC2F7931F}" destId="{557EC7D5-FA0A-46B7-920A-93B1360FAF56}" srcOrd="8" destOrd="0" presId="urn:microsoft.com/office/officeart/2005/8/layout/defaul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74407C-8093-41F2-9948-54CE733995BB}">
      <dsp:nvSpPr>
        <dsp:cNvPr id="0" name=""/>
        <dsp:cNvSpPr/>
      </dsp:nvSpPr>
      <dsp:spPr>
        <a:xfrm>
          <a:off x="2955" y="63547"/>
          <a:ext cx="1600256" cy="96015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n-US" sz="1800" kern="1200"/>
            <a:t>2.5</a:t>
          </a:r>
        </a:p>
      </dsp:txBody>
      <dsp:txXfrm>
        <a:off x="2955" y="63547"/>
        <a:ext cx="1600256" cy="960154"/>
      </dsp:txXfrm>
    </dsp:sp>
    <dsp:sp modelId="{1DF1C724-0EDF-419E-8828-9DEE1E023F27}">
      <dsp:nvSpPr>
        <dsp:cNvPr id="0" name=""/>
        <dsp:cNvSpPr/>
      </dsp:nvSpPr>
      <dsp:spPr>
        <a:xfrm>
          <a:off x="1763238" y="63547"/>
          <a:ext cx="1600256" cy="96015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274320" tIns="274320" rIns="274320" bIns="274320" numCol="1" spcCol="1270" anchor="ctr" anchorCtr="0">
          <a:noAutofit/>
        </a:bodyPr>
        <a:lstStyle/>
        <a:p>
          <a:pPr lvl="0" algn="ctr" defTabSz="3200400">
            <a:lnSpc>
              <a:spcPct val="90000"/>
            </a:lnSpc>
            <a:spcBef>
              <a:spcPct val="0"/>
            </a:spcBef>
            <a:spcAft>
              <a:spcPct val="35000"/>
            </a:spcAft>
          </a:pPr>
          <a:r>
            <a:rPr lang="en-US" sz="7200" kern="1200"/>
            <a:t>X</a:t>
          </a:r>
        </a:p>
      </dsp:txBody>
      <dsp:txXfrm>
        <a:off x="1763238" y="63547"/>
        <a:ext cx="1600256" cy="960154"/>
      </dsp:txXfrm>
    </dsp:sp>
    <dsp:sp modelId="{2B3C861E-30D6-45CD-9356-660B9B467EA8}">
      <dsp:nvSpPr>
        <dsp:cNvPr id="0" name=""/>
        <dsp:cNvSpPr/>
      </dsp:nvSpPr>
      <dsp:spPr>
        <a:xfrm>
          <a:off x="3523521" y="63547"/>
          <a:ext cx="1600256" cy="96015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n-US" sz="1800" kern="1200"/>
            <a:t>Average monthly payroll costs</a:t>
          </a:r>
        </a:p>
      </dsp:txBody>
      <dsp:txXfrm>
        <a:off x="3523521" y="63547"/>
        <a:ext cx="1600256" cy="960154"/>
      </dsp:txXfrm>
    </dsp:sp>
    <dsp:sp modelId="{5A77D647-D430-478C-A277-2998F9E10052}">
      <dsp:nvSpPr>
        <dsp:cNvPr id="0" name=""/>
        <dsp:cNvSpPr/>
      </dsp:nvSpPr>
      <dsp:spPr>
        <a:xfrm>
          <a:off x="5283803" y="63547"/>
          <a:ext cx="1600256" cy="96015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lvl="0" algn="ctr" defTabSz="5111750">
            <a:lnSpc>
              <a:spcPct val="90000"/>
            </a:lnSpc>
            <a:spcBef>
              <a:spcPct val="0"/>
            </a:spcBef>
            <a:spcAft>
              <a:spcPct val="35000"/>
            </a:spcAft>
          </a:pPr>
          <a:r>
            <a:rPr lang="en-US" sz="11500" kern="1200"/>
            <a:t>=</a:t>
          </a:r>
        </a:p>
      </dsp:txBody>
      <dsp:txXfrm>
        <a:off x="5283803" y="63547"/>
        <a:ext cx="1600256" cy="960154"/>
      </dsp:txXfrm>
    </dsp:sp>
    <dsp:sp modelId="{557EC7D5-FA0A-46B7-920A-93B1360FAF56}">
      <dsp:nvSpPr>
        <dsp:cNvPr id="0" name=""/>
        <dsp:cNvSpPr/>
      </dsp:nvSpPr>
      <dsp:spPr>
        <a:xfrm>
          <a:off x="7044086" y="63547"/>
          <a:ext cx="1600256" cy="960154"/>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68580" tIns="68580" rIns="68580" bIns="68580" numCol="1" spcCol="1270" anchor="ctr" anchorCtr="0">
          <a:noAutofit/>
        </a:bodyPr>
        <a:lstStyle/>
        <a:p>
          <a:pPr lvl="0" algn="ctr" defTabSz="800100">
            <a:lnSpc>
              <a:spcPct val="90000"/>
            </a:lnSpc>
            <a:spcBef>
              <a:spcPct val="0"/>
            </a:spcBef>
            <a:spcAft>
              <a:spcPct val="35000"/>
            </a:spcAft>
          </a:pPr>
          <a:r>
            <a:rPr lang="en-US" sz="1800" kern="1200"/>
            <a:t>Maximum loan (Not to exceed $10 Million)</a:t>
          </a:r>
        </a:p>
      </dsp:txBody>
      <dsp:txXfrm>
        <a:off x="7044086" y="63547"/>
        <a:ext cx="1600256" cy="960154"/>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74407C-8093-41F2-9948-54CE733995BB}">
      <dsp:nvSpPr>
        <dsp:cNvPr id="0" name=""/>
        <dsp:cNvSpPr/>
      </dsp:nvSpPr>
      <dsp:spPr>
        <a:xfrm>
          <a:off x="2913646" y="65"/>
          <a:ext cx="1148075" cy="68884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n-US" sz="1400" kern="1200"/>
            <a:t>Total included payroll costs</a:t>
          </a:r>
        </a:p>
      </dsp:txBody>
      <dsp:txXfrm>
        <a:off x="2913646" y="65"/>
        <a:ext cx="1148075" cy="688845"/>
      </dsp:txXfrm>
    </dsp:sp>
    <dsp:sp modelId="{1DF1C724-0EDF-419E-8828-9DEE1E023F27}">
      <dsp:nvSpPr>
        <dsp:cNvPr id="0" name=""/>
        <dsp:cNvSpPr/>
      </dsp:nvSpPr>
      <dsp:spPr>
        <a:xfrm>
          <a:off x="4176529" y="65"/>
          <a:ext cx="1148075" cy="68884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lvl="0" algn="ctr" defTabSz="5111750">
            <a:lnSpc>
              <a:spcPct val="90000"/>
            </a:lnSpc>
            <a:spcBef>
              <a:spcPct val="0"/>
            </a:spcBef>
            <a:spcAft>
              <a:spcPct val="35000"/>
            </a:spcAft>
          </a:pPr>
          <a:r>
            <a:rPr lang="en-US" sz="11500" kern="1200"/>
            <a:t>-</a:t>
          </a:r>
        </a:p>
      </dsp:txBody>
      <dsp:txXfrm>
        <a:off x="4176529" y="65"/>
        <a:ext cx="1148075" cy="688845"/>
      </dsp:txXfrm>
    </dsp:sp>
    <dsp:sp modelId="{2B3C861E-30D6-45CD-9356-660B9B467EA8}">
      <dsp:nvSpPr>
        <dsp:cNvPr id="0" name=""/>
        <dsp:cNvSpPr/>
      </dsp:nvSpPr>
      <dsp:spPr>
        <a:xfrm>
          <a:off x="5439413" y="65"/>
          <a:ext cx="1148075" cy="68884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n-US" sz="1400" kern="1200"/>
            <a:t>Total excluded payroll costs</a:t>
          </a:r>
        </a:p>
      </dsp:txBody>
      <dsp:txXfrm>
        <a:off x="5439413" y="65"/>
        <a:ext cx="1148075" cy="688845"/>
      </dsp:txXfrm>
    </dsp:sp>
    <dsp:sp modelId="{5A77D647-D430-478C-A277-2998F9E10052}">
      <dsp:nvSpPr>
        <dsp:cNvPr id="0" name=""/>
        <dsp:cNvSpPr/>
      </dsp:nvSpPr>
      <dsp:spPr>
        <a:xfrm>
          <a:off x="6702296" y="65"/>
          <a:ext cx="1148075" cy="68884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438150" tIns="438150" rIns="438150" bIns="438150" numCol="1" spcCol="1270" anchor="ctr" anchorCtr="0">
          <a:noAutofit/>
        </a:bodyPr>
        <a:lstStyle/>
        <a:p>
          <a:pPr lvl="0" algn="ctr" defTabSz="5111750">
            <a:lnSpc>
              <a:spcPct val="90000"/>
            </a:lnSpc>
            <a:spcBef>
              <a:spcPct val="0"/>
            </a:spcBef>
            <a:spcAft>
              <a:spcPct val="35000"/>
            </a:spcAft>
          </a:pPr>
          <a:r>
            <a:rPr lang="en-US" sz="11500" kern="1200"/>
            <a:t>=</a:t>
          </a:r>
        </a:p>
      </dsp:txBody>
      <dsp:txXfrm>
        <a:off x="6702296" y="65"/>
        <a:ext cx="1148075" cy="688845"/>
      </dsp:txXfrm>
    </dsp:sp>
    <dsp:sp modelId="{557EC7D5-FA0A-46B7-920A-93B1360FAF56}">
      <dsp:nvSpPr>
        <dsp:cNvPr id="0" name=""/>
        <dsp:cNvSpPr/>
      </dsp:nvSpPr>
      <dsp:spPr>
        <a:xfrm>
          <a:off x="8042893" y="0"/>
          <a:ext cx="1148075" cy="688845"/>
        </a:xfrm>
        <a:prstGeom prst="rect">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53340" tIns="53340" rIns="53340" bIns="53340" numCol="1" spcCol="1270" anchor="ctr" anchorCtr="0">
          <a:noAutofit/>
        </a:bodyPr>
        <a:lstStyle/>
        <a:p>
          <a:pPr lvl="0" algn="ctr" defTabSz="622300">
            <a:lnSpc>
              <a:spcPct val="90000"/>
            </a:lnSpc>
            <a:spcBef>
              <a:spcPct val="0"/>
            </a:spcBef>
            <a:spcAft>
              <a:spcPct val="35000"/>
            </a:spcAft>
          </a:pPr>
          <a:r>
            <a:rPr lang="en-US" sz="1400" kern="1200"/>
            <a:t>Payroll costs</a:t>
          </a:r>
        </a:p>
      </dsp:txBody>
      <dsp:txXfrm>
        <a:off x="8042893" y="0"/>
        <a:ext cx="1148075" cy="688845"/>
      </dsp:txXfrm>
    </dsp:sp>
  </dsp:spTree>
</dsp:drawing>
</file>

<file path=xl/diagrams/layout1.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default">
  <dgm:title val=""/>
  <dgm:desc val=""/>
  <dgm:catLst>
    <dgm:cat type="list" pri="4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 modelId="5"/>
        <dgm:pt modelId="6"/>
      </dgm:ptLst>
      <dgm:cxnLst>
        <dgm:cxn modelId="7" srcId="0" destId="1" srcOrd="0" destOrd="0"/>
        <dgm:cxn modelId="8" srcId="0" destId="2" srcOrd="1" destOrd="0"/>
        <dgm:cxn modelId="9" srcId="0" destId="3" srcOrd="2" destOrd="0"/>
        <dgm:cxn modelId="10" srcId="0" destId="4" srcOrd="3" destOrd="0"/>
        <dgm:cxn modelId="11" srcId="0" destId="5" srcOrd="4" destOrd="0"/>
        <dgm:cxn modelId="12" srcId="0" destId="6" srcOrd="5" destOrd="0"/>
      </dgm:cxnLst>
      <dgm:bg/>
      <dgm:whole/>
    </dgm:dataModel>
  </dgm:clrData>
  <dgm:layoutNode name="diagram">
    <dgm:varLst>
      <dgm:dir/>
      <dgm:resizeHandles val="exact"/>
    </dgm:varLst>
    <dgm:choose name="Name0">
      <dgm:if name="Name1" func="var" arg="dir" op="equ" val="norm">
        <dgm:alg type="snake">
          <dgm:param type="grDir" val="tL"/>
          <dgm:param type="flowDir" val="row"/>
          <dgm:param type="contDir" val="sameDir"/>
          <dgm:param type="off" val="ctr"/>
        </dgm:alg>
      </dgm:if>
      <dgm:else name="Name2">
        <dgm:alg type="snake">
          <dgm:param type="grDir" val="tR"/>
          <dgm:param type="flowDir" val="row"/>
          <dgm:param type="contDir" val="sameDir"/>
          <dgm:param type="off" val="ctr"/>
        </dgm:alg>
      </dgm:else>
    </dgm:choose>
    <dgm:shape xmlns:r="http://schemas.openxmlformats.org/officeDocument/2006/relationships" r:blip="">
      <dgm:adjLst/>
    </dgm:shape>
    <dgm:presOf/>
    <dgm:constrLst>
      <dgm:constr type="w" for="ch" forName="node" refType="w"/>
      <dgm:constr type="h" for="ch" forName="node" refType="w" refFor="ch" refForName="node" fact="0.6"/>
      <dgm:constr type="w" for="ch" forName="sibTrans" refType="w" refFor="ch" refForName="node" fact="0.1"/>
      <dgm:constr type="sp" refType="w" refFor="ch" refForName="sibTrans"/>
      <dgm:constr type="primFontSz" for="ch" forName="node" op="equ" val="65"/>
    </dgm:constrLst>
    <dgm:ruleLst/>
    <dgm:forEach name="Name3" axis="ch" ptType="node">
      <dgm:layoutNode name="node">
        <dgm:varLst>
          <dgm:bulletEnabled val="1"/>
        </dgm:varLst>
        <dgm:alg type="tx"/>
        <dgm:shape xmlns:r="http://schemas.openxmlformats.org/officeDocument/2006/relationships" type="rect" r:blip="">
          <dgm:adjLst/>
        </dgm:shape>
        <dgm:presOf axis="desOr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forEach name="Name4" axis="followSib" ptType="sibTrans" cnt="1">
        <dgm:layoutNode name="sibTrans">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5" Type="http://schemas.microsoft.com/office/2007/relationships/diagramDrawing" Target="../diagrams/drawing2.xml"/><Relationship Id="rId4" Type="http://schemas.openxmlformats.org/officeDocument/2006/relationships/diagramColors" Target="../diagrams/colors2.xml"/></Relationships>
</file>

<file path=xl/drawings/drawing1.xml><?xml version="1.0" encoding="utf-8"?>
<xdr:wsDr xmlns:xdr="http://schemas.openxmlformats.org/drawingml/2006/spreadsheetDrawing" xmlns:a="http://schemas.openxmlformats.org/drawingml/2006/main">
  <xdr:twoCellAnchor editAs="oneCell">
    <xdr:from>
      <xdr:col>9</xdr:col>
      <xdr:colOff>525931</xdr:colOff>
      <xdr:row>0</xdr:row>
      <xdr:rowOff>142875</xdr:rowOff>
    </xdr:from>
    <xdr:to>
      <xdr:col>18</xdr:col>
      <xdr:colOff>590966</xdr:colOff>
      <xdr:row>5</xdr:row>
      <xdr:rowOff>19050</xdr:rowOff>
    </xdr:to>
    <xdr:pic>
      <xdr:nvPicPr>
        <xdr:cNvPr id="3" name="Picture 2">
          <a:extLst>
            <a:ext uri="{FF2B5EF4-FFF2-40B4-BE49-F238E27FC236}">
              <a16:creationId xmlns:a16="http://schemas.microsoft.com/office/drawing/2014/main" id="{DA8FF02B-5168-4C6E-8BF6-C489221D0388}"/>
            </a:ext>
          </a:extLst>
        </xdr:cNvPr>
        <xdr:cNvPicPr>
          <a:picLocks noChangeAspect="1"/>
        </xdr:cNvPicPr>
      </xdr:nvPicPr>
      <xdr:blipFill>
        <a:blip xmlns:r="http://schemas.openxmlformats.org/officeDocument/2006/relationships" r:embed="rId1"/>
        <a:stretch>
          <a:fillRect/>
        </a:stretch>
      </xdr:blipFill>
      <xdr:spPr>
        <a:xfrm>
          <a:off x="6507631" y="142875"/>
          <a:ext cx="5961010"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182376</xdr:colOff>
      <xdr:row>5</xdr:row>
      <xdr:rowOff>27175</xdr:rowOff>
    </xdr:from>
    <xdr:to>
      <xdr:col>5</xdr:col>
      <xdr:colOff>1495425</xdr:colOff>
      <xdr:row>9</xdr:row>
      <xdr:rowOff>47625</xdr:rowOff>
    </xdr:to>
    <xdr:graphicFrame macro="">
      <xdr:nvGraphicFramePr>
        <xdr:cNvPr id="2" name="Diagram 1">
          <a:extLst>
            <a:ext uri="{FF2B5EF4-FFF2-40B4-BE49-F238E27FC236}">
              <a16:creationId xmlns:a16="http://schemas.microsoft.com/office/drawing/2014/main" id="{6B2ED696-CE0A-40F6-9E29-953D4E9C20B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1047748</xdr:colOff>
      <xdr:row>5</xdr:row>
      <xdr:rowOff>85725</xdr:rowOff>
    </xdr:from>
    <xdr:to>
      <xdr:col>12</xdr:col>
      <xdr:colOff>457200</xdr:colOff>
      <xdr:row>9</xdr:row>
      <xdr:rowOff>38101</xdr:rowOff>
    </xdr:to>
    <xdr:graphicFrame macro="">
      <xdr:nvGraphicFramePr>
        <xdr:cNvPr id="2" name="Diagram 1">
          <a:extLst>
            <a:ext uri="{FF2B5EF4-FFF2-40B4-BE49-F238E27FC236}">
              <a16:creationId xmlns:a16="http://schemas.microsoft.com/office/drawing/2014/main" id="{269E8164-44FA-4F13-A8AC-8D375F43909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tabSelected="1" zoomScaleNormal="100" zoomScalePageLayoutView="70" workbookViewId="0">
      <selection activeCell="Q14" sqref="Q14"/>
    </sheetView>
  </sheetViews>
  <sheetFormatPr defaultRowHeight="14.5" x14ac:dyDescent="0.35"/>
  <cols>
    <col min="1" max="1" width="11.08984375" customWidth="1"/>
    <col min="18" max="18" width="10" customWidth="1"/>
  </cols>
  <sheetData>
    <row r="1" spans="1:18" ht="21" x14ac:dyDescent="0.5">
      <c r="A1" s="5" t="s">
        <v>16</v>
      </c>
    </row>
    <row r="2" spans="1:18" ht="21" x14ac:dyDescent="0.5">
      <c r="A2" s="5" t="s">
        <v>17</v>
      </c>
    </row>
    <row r="3" spans="1:18" ht="21" x14ac:dyDescent="0.5">
      <c r="A3" s="27" t="s">
        <v>55</v>
      </c>
    </row>
    <row r="4" spans="1:18" s="56" customFormat="1" x14ac:dyDescent="0.35">
      <c r="A4" s="55"/>
      <c r="B4" s="54" t="s">
        <v>56</v>
      </c>
    </row>
    <row r="5" spans="1:18" s="56" customFormat="1" x14ac:dyDescent="0.35">
      <c r="A5" s="55"/>
      <c r="B5" s="54" t="s">
        <v>57</v>
      </c>
    </row>
    <row r="6" spans="1:18" s="28" customFormat="1" ht="18.5" x14ac:dyDescent="0.45"/>
    <row r="7" spans="1:18" s="28" customFormat="1" ht="18.5" x14ac:dyDescent="0.45">
      <c r="A7" s="4" t="s">
        <v>18</v>
      </c>
    </row>
    <row r="8" spans="1:18" s="28" customFormat="1" ht="9.9" customHeight="1" x14ac:dyDescent="0.45">
      <c r="A8" s="4"/>
    </row>
    <row r="9" spans="1:18" ht="18.5" x14ac:dyDescent="0.45">
      <c r="A9" s="4" t="s">
        <v>71</v>
      </c>
    </row>
    <row r="10" spans="1:18" ht="18.5" x14ac:dyDescent="0.45">
      <c r="A10" s="28"/>
      <c r="B10" s="32" t="s">
        <v>24</v>
      </c>
      <c r="C10" s="30" t="s">
        <v>27</v>
      </c>
      <c r="D10" s="30"/>
      <c r="E10" s="30"/>
      <c r="F10" s="30"/>
      <c r="G10" s="30"/>
      <c r="H10" s="30"/>
      <c r="I10" s="30"/>
      <c r="J10" s="30"/>
      <c r="K10" s="30"/>
      <c r="L10" s="30"/>
      <c r="M10" s="30"/>
      <c r="N10" s="30"/>
      <c r="O10" s="30"/>
      <c r="P10" s="30"/>
      <c r="Q10" s="30"/>
      <c r="R10" s="30"/>
    </row>
    <row r="11" spans="1:18" ht="18.5" x14ac:dyDescent="0.45">
      <c r="A11" s="28"/>
      <c r="B11" s="31" t="s">
        <v>26</v>
      </c>
      <c r="C11" s="29" t="s">
        <v>28</v>
      </c>
      <c r="D11" s="29"/>
      <c r="E11" s="29"/>
      <c r="F11" s="29"/>
      <c r="G11" s="29"/>
      <c r="H11" s="29"/>
      <c r="I11" s="29"/>
      <c r="J11" s="29"/>
      <c r="K11" s="29"/>
      <c r="L11" s="29"/>
      <c r="M11" s="29"/>
      <c r="N11" s="29"/>
      <c r="O11" s="29"/>
      <c r="P11" s="29"/>
      <c r="Q11" s="29"/>
      <c r="R11" s="29"/>
    </row>
    <row r="12" spans="1:18" ht="18.5" x14ac:dyDescent="0.45">
      <c r="A12" s="28"/>
    </row>
    <row r="13" spans="1:18" ht="18.5" x14ac:dyDescent="0.45">
      <c r="A13" s="4" t="s">
        <v>31</v>
      </c>
    </row>
    <row r="14" spans="1:18" x14ac:dyDescent="0.35">
      <c r="B14" s="31" t="s">
        <v>24</v>
      </c>
      <c r="C14" s="29" t="s">
        <v>25</v>
      </c>
      <c r="D14" s="29"/>
      <c r="E14" s="29"/>
      <c r="F14" s="29"/>
      <c r="G14" s="29"/>
      <c r="H14" s="29"/>
      <c r="I14" s="29"/>
      <c r="J14" s="29"/>
      <c r="K14" s="29"/>
      <c r="L14" s="29"/>
      <c r="M14" s="29"/>
      <c r="N14" s="29"/>
      <c r="O14" s="29"/>
      <c r="P14" s="29"/>
      <c r="Q14" s="29"/>
      <c r="R14" s="29"/>
    </row>
    <row r="15" spans="1:18" x14ac:dyDescent="0.35">
      <c r="B15" s="32" t="s">
        <v>26</v>
      </c>
      <c r="C15" s="30" t="s">
        <v>60</v>
      </c>
      <c r="D15" s="30"/>
      <c r="E15" s="30"/>
      <c r="F15" s="30"/>
      <c r="G15" s="30"/>
      <c r="H15" s="30"/>
      <c r="I15" s="30"/>
      <c r="J15" s="30"/>
      <c r="K15" s="30"/>
      <c r="L15" s="30"/>
      <c r="M15" s="30"/>
      <c r="N15" s="30"/>
      <c r="O15" s="30"/>
      <c r="P15" s="30"/>
      <c r="Q15" s="30"/>
      <c r="R15" s="30"/>
    </row>
    <row r="17" spans="1:18" s="28" customFormat="1" ht="18.5" x14ac:dyDescent="0.45">
      <c r="A17" s="4">
        <v>1</v>
      </c>
      <c r="B17" s="28" t="s">
        <v>19</v>
      </c>
    </row>
    <row r="18" spans="1:18" s="28" customFormat="1" ht="18.5" x14ac:dyDescent="0.45">
      <c r="A18" s="4"/>
      <c r="C18" s="28" t="s">
        <v>20</v>
      </c>
    </row>
    <row r="19" spans="1:18" s="28" customFormat="1" ht="18.5" x14ac:dyDescent="0.45">
      <c r="A19" s="4"/>
      <c r="C19" s="28" t="s">
        <v>21</v>
      </c>
    </row>
    <row r="20" spans="1:18" s="28" customFormat="1" ht="18.5" x14ac:dyDescent="0.45">
      <c r="A20" s="4"/>
      <c r="C20" s="28" t="s">
        <v>22</v>
      </c>
    </row>
    <row r="21" spans="1:18" s="28" customFormat="1" ht="18.5" x14ac:dyDescent="0.45">
      <c r="A21" s="4"/>
      <c r="C21" s="28" t="s">
        <v>75</v>
      </c>
    </row>
    <row r="22" spans="1:18" s="28" customFormat="1" ht="18.5" x14ac:dyDescent="0.45">
      <c r="A22" s="4"/>
      <c r="C22" s="4" t="s">
        <v>23</v>
      </c>
    </row>
    <row r="23" spans="1:18" s="28" customFormat="1" ht="18.5" x14ac:dyDescent="0.45">
      <c r="A23" s="4"/>
      <c r="C23" s="28" t="s">
        <v>54</v>
      </c>
    </row>
    <row r="24" spans="1:18" s="28" customFormat="1" ht="18.5" x14ac:dyDescent="0.45">
      <c r="A24" s="4"/>
    </row>
    <row r="25" spans="1:18" s="28" customFormat="1" ht="18.5" x14ac:dyDescent="0.45">
      <c r="A25" s="4">
        <v>2</v>
      </c>
      <c r="B25" s="28" t="s">
        <v>66</v>
      </c>
    </row>
    <row r="26" spans="1:18" x14ac:dyDescent="0.35">
      <c r="A26" s="2"/>
    </row>
    <row r="28" spans="1:18" x14ac:dyDescent="0.35">
      <c r="A28" s="2"/>
    </row>
    <row r="29" spans="1:18" s="28" customFormat="1" ht="18.5" x14ac:dyDescent="0.45">
      <c r="A29" s="78" t="s">
        <v>72</v>
      </c>
    </row>
    <row r="30" spans="1:18" s="28" customFormat="1" ht="18.5" x14ac:dyDescent="0.45">
      <c r="A30" s="80" t="s">
        <v>74</v>
      </c>
      <c r="B30" s="80"/>
      <c r="C30" s="80"/>
      <c r="D30" s="80"/>
      <c r="E30" s="80"/>
      <c r="F30" s="80"/>
      <c r="G30" s="80"/>
      <c r="H30" s="80"/>
      <c r="I30" s="80"/>
      <c r="J30" s="80"/>
      <c r="K30" s="80"/>
      <c r="L30" s="80"/>
      <c r="M30" s="80"/>
      <c r="N30" s="80"/>
      <c r="O30" s="80"/>
      <c r="P30" s="80"/>
      <c r="Q30" s="80"/>
      <c r="R30" s="80"/>
    </row>
    <row r="31" spans="1:18" s="28" customFormat="1" ht="9.75" customHeight="1" x14ac:dyDescent="0.45">
      <c r="A31" s="80"/>
      <c r="B31" s="80"/>
      <c r="C31" s="80"/>
      <c r="D31" s="80"/>
      <c r="E31" s="80"/>
      <c r="F31" s="80"/>
      <c r="G31" s="80"/>
      <c r="H31" s="80"/>
      <c r="I31" s="80"/>
      <c r="J31" s="80"/>
      <c r="K31" s="80"/>
      <c r="L31" s="80"/>
      <c r="M31" s="80"/>
      <c r="N31" s="80"/>
      <c r="O31" s="80"/>
      <c r="P31" s="80"/>
      <c r="Q31" s="80"/>
      <c r="R31" s="80"/>
    </row>
    <row r="32" spans="1:18" s="28" customFormat="1" ht="13" customHeight="1" x14ac:dyDescent="0.45">
      <c r="A32" s="80"/>
      <c r="B32" s="80"/>
      <c r="C32" s="80"/>
      <c r="D32" s="80"/>
      <c r="E32" s="80"/>
      <c r="F32" s="80"/>
      <c r="G32" s="80"/>
      <c r="H32" s="80"/>
      <c r="I32" s="80"/>
      <c r="J32" s="80"/>
      <c r="K32" s="80"/>
      <c r="L32" s="80"/>
      <c r="M32" s="80"/>
      <c r="N32" s="80"/>
      <c r="O32" s="80"/>
      <c r="P32" s="80"/>
      <c r="Q32" s="80"/>
      <c r="R32" s="80"/>
    </row>
    <row r="33" spans="1:18" s="28" customFormat="1" ht="11.65" customHeight="1" x14ac:dyDescent="0.45">
      <c r="A33" s="80"/>
      <c r="B33" s="80"/>
      <c r="C33" s="80"/>
      <c r="D33" s="80"/>
      <c r="E33" s="80"/>
      <c r="F33" s="80"/>
      <c r="G33" s="80"/>
      <c r="H33" s="80"/>
      <c r="I33" s="80"/>
      <c r="J33" s="80"/>
      <c r="K33" s="80"/>
      <c r="L33" s="80"/>
      <c r="M33" s="80"/>
      <c r="N33" s="80"/>
      <c r="O33" s="80"/>
      <c r="P33" s="80"/>
      <c r="Q33" s="80"/>
      <c r="R33" s="80"/>
    </row>
    <row r="34" spans="1:18" s="28" customFormat="1" ht="21" customHeight="1" x14ac:dyDescent="0.45">
      <c r="A34" s="80"/>
      <c r="B34" s="80"/>
      <c r="C34" s="80"/>
      <c r="D34" s="80"/>
      <c r="E34" s="80"/>
      <c r="F34" s="80"/>
      <c r="G34" s="80"/>
      <c r="H34" s="80"/>
      <c r="I34" s="80"/>
      <c r="J34" s="80"/>
      <c r="K34" s="80"/>
      <c r="L34" s="80"/>
      <c r="M34" s="80"/>
      <c r="N34" s="80"/>
      <c r="O34" s="80"/>
      <c r="P34" s="80"/>
      <c r="Q34" s="80"/>
      <c r="R34" s="80"/>
    </row>
  </sheetData>
  <sheetProtection algorithmName="SHA-512" hashValue="KG0ioqmMpmOTbTVZ1LxNsonHjBxTdcHSmFZdT64HXSLRckbcGyn/AhWpFMj1mlD9bI3/N9mBXqoQonqGPTKAcg==" saltValue="dypvL6OLeeOp4Ju2Y9adkg==" spinCount="100000" sheet="1" objects="1" scenarios="1"/>
  <mergeCells count="1">
    <mergeCell ref="A30:R34"/>
  </mergeCells>
  <pageMargins left="0.7" right="0.7" top="0.75" bottom="0.75" header="0.3" footer="0.3"/>
  <pageSetup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zoomScaleNormal="100" zoomScaleSheetLayoutView="85" workbookViewId="0">
      <selection activeCell="D12" sqref="D12"/>
    </sheetView>
  </sheetViews>
  <sheetFormatPr defaultRowHeight="14.5" x14ac:dyDescent="0.35"/>
  <cols>
    <col min="1" max="1" width="47.36328125" customWidth="1"/>
    <col min="2" max="2" width="16" customWidth="1"/>
    <col min="3" max="3" width="14.08984375" customWidth="1"/>
    <col min="4" max="4" width="18.81640625" customWidth="1"/>
    <col min="6" max="6" width="22" customWidth="1"/>
  </cols>
  <sheetData>
    <row r="1" spans="1:6" ht="21" x14ac:dyDescent="0.5">
      <c r="A1" s="5" t="s">
        <v>16</v>
      </c>
    </row>
    <row r="2" spans="1:6" ht="21" x14ac:dyDescent="0.5">
      <c r="A2" s="5" t="s">
        <v>17</v>
      </c>
    </row>
    <row r="3" spans="1:6" ht="21" x14ac:dyDescent="0.5">
      <c r="A3" s="27" t="s">
        <v>55</v>
      </c>
    </row>
    <row r="5" spans="1:6" ht="21" x14ac:dyDescent="0.5">
      <c r="A5" s="5" t="s">
        <v>0</v>
      </c>
    </row>
    <row r="6" spans="1:6" ht="21" x14ac:dyDescent="0.5">
      <c r="A6" s="5"/>
    </row>
    <row r="7" spans="1:6" ht="21" x14ac:dyDescent="0.5">
      <c r="A7" s="5"/>
    </row>
    <row r="8" spans="1:6" ht="21" x14ac:dyDescent="0.5">
      <c r="A8" s="5"/>
    </row>
    <row r="9" spans="1:6" ht="21" x14ac:dyDescent="0.5">
      <c r="A9" s="5"/>
    </row>
    <row r="12" spans="1:6" ht="23.5" x14ac:dyDescent="0.55000000000000004">
      <c r="A12" s="4" t="s">
        <v>14</v>
      </c>
      <c r="B12" s="11">
        <v>2.5</v>
      </c>
      <c r="C12" s="12" t="s">
        <v>1</v>
      </c>
      <c r="D12" s="58">
        <f>+'Calculating payroll costs'!C38+'Calculating payroll costs'!E38</f>
        <v>0</v>
      </c>
      <c r="E12" s="13" t="s">
        <v>2</v>
      </c>
      <c r="F12" s="37">
        <f>IF(((D12*B12)+D16)&gt;10000000,10000000,((D12*B12)+D16))</f>
        <v>0</v>
      </c>
    </row>
    <row r="13" spans="1:6" x14ac:dyDescent="0.35">
      <c r="D13" s="14" t="s">
        <v>33</v>
      </c>
      <c r="F13" t="s">
        <v>15</v>
      </c>
    </row>
    <row r="14" spans="1:6" ht="18.5" x14ac:dyDescent="0.45">
      <c r="F14" s="15"/>
    </row>
    <row r="15" spans="1:6" ht="18.5" x14ac:dyDescent="0.45">
      <c r="A15" s="4" t="s">
        <v>29</v>
      </c>
      <c r="F15" s="15"/>
    </row>
    <row r="16" spans="1:6" ht="18.5" x14ac:dyDescent="0.45">
      <c r="A16" t="s">
        <v>34</v>
      </c>
      <c r="D16" s="38"/>
      <c r="F16" s="15"/>
    </row>
    <row r="17" spans="1:8" ht="18.5" x14ac:dyDescent="0.45">
      <c r="A17" s="34" t="s">
        <v>32</v>
      </c>
      <c r="E17" s="35"/>
      <c r="F17" s="35"/>
      <c r="G17" s="35"/>
      <c r="H17" s="36"/>
    </row>
  </sheetData>
  <sheetProtection algorithmName="SHA-512" hashValue="TOXSbKFJfcOgUNmV3nWcFJZrm8WwvWkBSJqAt6csF/rS2v4S3R4dI6E8pC7RxkzVApoq5zu/+3Q1NDFE3Q/Ypg==" saltValue="5IQualNisuoa863rpBdifQ==" spinCount="100000" sheet="1" objects="1" scenarios="1"/>
  <protectedRanges>
    <protectedRange sqref="D16" name="EIDL"/>
  </protectedRanges>
  <pageMargins left="0.7" right="0.7"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2"/>
  <sheetViews>
    <sheetView workbookViewId="0"/>
  </sheetViews>
  <sheetFormatPr defaultRowHeight="14.5" x14ac:dyDescent="0.35"/>
  <cols>
    <col min="1" max="1" width="49" customWidth="1"/>
    <col min="2" max="2" width="3" customWidth="1"/>
    <col min="3" max="3" width="28.81640625" customWidth="1"/>
    <col min="4" max="4" width="8.6328125" customWidth="1"/>
    <col min="5" max="5" width="23.6328125" bestFit="1" customWidth="1"/>
    <col min="6" max="6" width="9.36328125" customWidth="1"/>
    <col min="7" max="7" width="16.6328125" customWidth="1"/>
    <col min="8" max="8" width="2.26953125" customWidth="1"/>
    <col min="9" max="9" width="16.6328125" customWidth="1"/>
    <col min="10" max="10" width="3" customWidth="1"/>
    <col min="11" max="11" width="16.6328125" customWidth="1"/>
    <col min="12" max="12" width="3" customWidth="1"/>
    <col min="13" max="13" width="16.6328125" customWidth="1"/>
    <col min="14" max="14" width="3" customWidth="1"/>
    <col min="15" max="15" width="16.6328125" customWidth="1"/>
    <col min="16" max="16" width="3" customWidth="1"/>
    <col min="17" max="17" width="16.6328125" customWidth="1"/>
    <col min="18" max="18" width="3" customWidth="1"/>
    <col min="19" max="19" width="16.6328125" customWidth="1"/>
    <col min="20" max="20" width="3" customWidth="1"/>
    <col min="21" max="21" width="16.6328125" customWidth="1"/>
    <col min="22" max="22" width="3" customWidth="1"/>
    <col min="23" max="23" width="16.6328125" customWidth="1"/>
    <col min="24" max="24" width="3" customWidth="1"/>
    <col min="25" max="25" width="16.6328125" customWidth="1"/>
    <col min="26" max="26" width="3" customWidth="1"/>
    <col min="27" max="27" width="16.6328125" customWidth="1"/>
  </cols>
  <sheetData>
    <row r="1" spans="1:27" ht="21" x14ac:dyDescent="0.5">
      <c r="A1" s="5" t="s">
        <v>16</v>
      </c>
    </row>
    <row r="2" spans="1:27" ht="21" x14ac:dyDescent="0.5">
      <c r="A2" s="5" t="s">
        <v>17</v>
      </c>
    </row>
    <row r="3" spans="1:27" ht="21" x14ac:dyDescent="0.5">
      <c r="A3" s="27" t="s">
        <v>55</v>
      </c>
    </row>
    <row r="5" spans="1:27" ht="21" x14ac:dyDescent="0.5">
      <c r="A5" s="5" t="s">
        <v>49</v>
      </c>
    </row>
    <row r="10" spans="1:27" x14ac:dyDescent="0.35">
      <c r="F10" s="1"/>
      <c r="J10" s="1"/>
    </row>
    <row r="11" spans="1:27" ht="15.5" x14ac:dyDescent="0.35">
      <c r="A11" s="60" t="s">
        <v>30</v>
      </c>
      <c r="C11" s="33"/>
      <c r="E11" s="35"/>
    </row>
    <row r="12" spans="1:27" x14ac:dyDescent="0.35">
      <c r="A12" s="2"/>
    </row>
    <row r="13" spans="1:27" ht="21" x14ac:dyDescent="0.5">
      <c r="A13" s="2"/>
      <c r="C13" s="79" t="s">
        <v>58</v>
      </c>
      <c r="D13" s="59" t="s">
        <v>23</v>
      </c>
      <c r="E13" s="81" t="s">
        <v>59</v>
      </c>
      <c r="F13" s="81"/>
      <c r="G13" s="81"/>
      <c r="H13" s="81"/>
      <c r="I13" s="81"/>
      <c r="J13" s="81"/>
      <c r="K13" s="81"/>
      <c r="L13" s="81"/>
      <c r="M13" s="81"/>
      <c r="N13" s="81"/>
      <c r="O13" s="81"/>
      <c r="P13" s="81"/>
      <c r="Q13" s="81"/>
      <c r="R13" s="81"/>
      <c r="S13" s="81"/>
      <c r="T13" s="81"/>
      <c r="U13" s="81"/>
      <c r="V13" s="81"/>
      <c r="W13" s="81"/>
      <c r="X13" s="81"/>
      <c r="Y13" s="81"/>
      <c r="Z13" s="81"/>
      <c r="AA13" s="81"/>
    </row>
    <row r="14" spans="1:27" ht="29" x14ac:dyDescent="0.35">
      <c r="C14" s="70" t="s">
        <v>35</v>
      </c>
      <c r="D14" s="57"/>
      <c r="E14" s="40" t="s">
        <v>37</v>
      </c>
      <c r="F14" s="26"/>
      <c r="G14" s="26" t="s">
        <v>38</v>
      </c>
      <c r="H14" s="26"/>
      <c r="I14" s="26" t="s">
        <v>39</v>
      </c>
      <c r="J14" s="26"/>
      <c r="K14" s="26" t="s">
        <v>40</v>
      </c>
      <c r="L14" s="26"/>
      <c r="M14" s="26" t="s">
        <v>41</v>
      </c>
      <c r="N14" s="26"/>
      <c r="O14" s="26" t="s">
        <v>42</v>
      </c>
      <c r="P14" s="26"/>
      <c r="Q14" s="26" t="s">
        <v>43</v>
      </c>
      <c r="R14" s="26"/>
      <c r="S14" s="26" t="s">
        <v>44</v>
      </c>
      <c r="T14" s="26"/>
      <c r="U14" s="26" t="s">
        <v>45</v>
      </c>
      <c r="V14" s="26"/>
      <c r="W14" s="26" t="s">
        <v>46</v>
      </c>
      <c r="X14" s="26"/>
      <c r="Y14" s="26" t="s">
        <v>47</v>
      </c>
      <c r="Z14" s="26"/>
      <c r="AA14" s="26" t="s">
        <v>48</v>
      </c>
    </row>
    <row r="15" spans="1:27" x14ac:dyDescent="0.35">
      <c r="C15" s="41" t="str">
        <f>IFERROR((C17-365),"Enter Loan Date Requested")</f>
        <v>Enter Loan Date Requested</v>
      </c>
      <c r="D15" s="57"/>
      <c r="E15" s="75" t="str">
        <f>IFERROR(E17-25,"Enter Loan Date Requested")</f>
        <v>Enter Loan Date Requested</v>
      </c>
      <c r="F15" s="76" t="s">
        <v>70</v>
      </c>
      <c r="G15" s="40" t="str">
        <f t="shared" ref="G15:Y15" si="0">IFERROR(G17-30,"")</f>
        <v/>
      </c>
      <c r="H15" s="40"/>
      <c r="I15" s="40" t="str">
        <f t="shared" si="0"/>
        <v/>
      </c>
      <c r="J15" s="40"/>
      <c r="K15" s="40" t="str">
        <f t="shared" si="0"/>
        <v/>
      </c>
      <c r="L15" s="40"/>
      <c r="M15" s="40" t="str">
        <f t="shared" si="0"/>
        <v/>
      </c>
      <c r="N15" s="40"/>
      <c r="O15" s="40" t="str">
        <f t="shared" si="0"/>
        <v/>
      </c>
      <c r="P15" s="40"/>
      <c r="Q15" s="40" t="str">
        <f t="shared" si="0"/>
        <v/>
      </c>
      <c r="R15" s="40"/>
      <c r="S15" s="40" t="str">
        <f t="shared" si="0"/>
        <v/>
      </c>
      <c r="T15" s="40"/>
      <c r="U15" s="40" t="str">
        <f t="shared" si="0"/>
        <v/>
      </c>
      <c r="V15" s="40"/>
      <c r="W15" s="40" t="str">
        <f>IFERROR(W17-30,"")</f>
        <v/>
      </c>
      <c r="X15" s="40"/>
      <c r="Y15" s="40" t="str">
        <f t="shared" si="0"/>
        <v/>
      </c>
      <c r="Z15" s="40"/>
      <c r="AA15" s="40" t="str">
        <f>IFERROR(AA17-30,"")</f>
        <v/>
      </c>
    </row>
    <row r="16" spans="1:27" x14ac:dyDescent="0.35">
      <c r="C16" s="41" t="s">
        <v>36</v>
      </c>
      <c r="D16" s="57"/>
      <c r="E16" s="41" t="s">
        <v>36</v>
      </c>
      <c r="F16" s="26"/>
      <c r="G16" s="41" t="s">
        <v>36</v>
      </c>
      <c r="H16" s="26"/>
      <c r="I16" s="41" t="s">
        <v>36</v>
      </c>
      <c r="J16" s="26"/>
      <c r="K16" s="41" t="s">
        <v>36</v>
      </c>
      <c r="L16" s="26"/>
      <c r="M16" s="41" t="s">
        <v>36</v>
      </c>
      <c r="N16" s="26"/>
      <c r="O16" s="41" t="s">
        <v>36</v>
      </c>
      <c r="P16" s="26"/>
      <c r="Q16" s="41" t="s">
        <v>36</v>
      </c>
      <c r="R16" s="26"/>
      <c r="S16" s="41" t="s">
        <v>36</v>
      </c>
      <c r="T16" s="26"/>
      <c r="U16" s="41" t="s">
        <v>36</v>
      </c>
      <c r="V16" s="26"/>
      <c r="W16" s="41" t="s">
        <v>36</v>
      </c>
      <c r="X16" s="26"/>
      <c r="Y16" s="41" t="s">
        <v>36</v>
      </c>
      <c r="Z16" s="26"/>
      <c r="AA16" s="41" t="s">
        <v>36</v>
      </c>
    </row>
    <row r="17" spans="1:29" x14ac:dyDescent="0.35">
      <c r="C17" s="40" t="str">
        <f>+IF(C11&gt;0,C11," ")</f>
        <v xml:space="preserve"> </v>
      </c>
      <c r="D17" s="57"/>
      <c r="E17" s="40" t="str">
        <f>IFERROR(G15-1,"")</f>
        <v/>
      </c>
      <c r="F17" s="40"/>
      <c r="G17" s="40" t="str">
        <f t="shared" ref="G17:W17" si="1">IFERROR(I15-1,"")</f>
        <v/>
      </c>
      <c r="H17" s="40"/>
      <c r="I17" s="40" t="str">
        <f t="shared" si="1"/>
        <v/>
      </c>
      <c r="J17" s="40"/>
      <c r="K17" s="40" t="str">
        <f t="shared" si="1"/>
        <v/>
      </c>
      <c r="L17" s="40"/>
      <c r="M17" s="40" t="str">
        <f t="shared" si="1"/>
        <v/>
      </c>
      <c r="N17" s="40"/>
      <c r="O17" s="40" t="str">
        <f t="shared" si="1"/>
        <v/>
      </c>
      <c r="P17" s="40"/>
      <c r="Q17" s="40" t="str">
        <f t="shared" si="1"/>
        <v/>
      </c>
      <c r="R17" s="40"/>
      <c r="S17" s="40" t="str">
        <f t="shared" si="1"/>
        <v/>
      </c>
      <c r="T17" s="40"/>
      <c r="U17" s="40" t="str">
        <f t="shared" si="1"/>
        <v/>
      </c>
      <c r="V17" s="40"/>
      <c r="W17" s="40" t="str">
        <f t="shared" si="1"/>
        <v/>
      </c>
      <c r="X17" s="40"/>
      <c r="Y17" s="40" t="str">
        <f>IFERROR(AA15-1,"")</f>
        <v/>
      </c>
      <c r="Z17" s="40"/>
      <c r="AA17" s="40" t="str">
        <f>+IF(C11&gt;0,C11," ")</f>
        <v xml:space="preserve"> </v>
      </c>
    </row>
    <row r="18" spans="1:29" x14ac:dyDescent="0.35">
      <c r="C18" s="39"/>
      <c r="D18" s="57"/>
      <c r="E18" s="71"/>
      <c r="F18" s="71"/>
      <c r="G18" s="71"/>
      <c r="H18" s="71"/>
      <c r="I18" s="71"/>
      <c r="J18" s="71"/>
      <c r="K18" s="71"/>
      <c r="L18" s="71"/>
      <c r="M18" s="71"/>
      <c r="N18" s="71"/>
      <c r="O18" s="71"/>
      <c r="P18" s="71"/>
      <c r="Q18" s="71"/>
      <c r="R18" s="71"/>
      <c r="S18" s="71"/>
      <c r="T18" s="71"/>
      <c r="U18" s="71"/>
      <c r="V18" s="71"/>
      <c r="W18" s="71"/>
      <c r="X18" s="72"/>
      <c r="Y18" s="71"/>
      <c r="Z18" s="72"/>
      <c r="AA18" s="71"/>
      <c r="AB18" s="35"/>
      <c r="AC18" s="35"/>
    </row>
    <row r="19" spans="1:29" ht="15" thickBot="1" x14ac:dyDescent="0.4">
      <c r="A19" s="6" t="s">
        <v>8</v>
      </c>
      <c r="C19" s="39"/>
      <c r="D19" s="57"/>
      <c r="E19" s="77" t="s">
        <v>73</v>
      </c>
      <c r="F19" s="77"/>
      <c r="G19" s="77"/>
      <c r="H19" s="77"/>
      <c r="I19" s="77"/>
      <c r="J19" s="71"/>
      <c r="K19" s="71"/>
      <c r="L19" s="71"/>
      <c r="M19" s="71"/>
      <c r="N19" s="71"/>
      <c r="O19" s="71"/>
      <c r="P19" s="71"/>
      <c r="Q19" s="71"/>
      <c r="R19" s="71"/>
      <c r="S19" s="71"/>
      <c r="T19" s="71"/>
      <c r="U19" s="71"/>
      <c r="V19" s="71"/>
      <c r="W19" s="71"/>
      <c r="X19" s="72"/>
      <c r="Y19" s="71"/>
      <c r="Z19" s="72"/>
      <c r="AA19" s="71"/>
      <c r="AB19" s="35"/>
      <c r="AC19" s="35"/>
    </row>
    <row r="20" spans="1:29" x14ac:dyDescent="0.35">
      <c r="A20" s="45" t="s">
        <v>50</v>
      </c>
      <c r="B20" s="46"/>
      <c r="C20" s="46"/>
      <c r="D20" s="46"/>
      <c r="E20" s="47"/>
      <c r="F20" s="47"/>
      <c r="G20" s="47"/>
      <c r="H20" s="47"/>
      <c r="I20" s="47"/>
      <c r="J20" s="47"/>
      <c r="K20" s="47"/>
      <c r="L20" s="47"/>
      <c r="M20" s="47"/>
      <c r="N20" s="47"/>
      <c r="O20" s="47"/>
      <c r="P20" s="47"/>
      <c r="Q20" s="47"/>
      <c r="R20" s="47"/>
      <c r="S20" s="47"/>
      <c r="T20" s="47"/>
      <c r="U20" s="47"/>
      <c r="V20" s="47"/>
      <c r="W20" s="47"/>
      <c r="X20" s="47"/>
      <c r="Y20" s="47"/>
      <c r="Z20" s="47"/>
      <c r="AA20" s="48"/>
    </row>
    <row r="21" spans="1:29" ht="29" x14ac:dyDescent="0.35">
      <c r="A21" s="73" t="s">
        <v>61</v>
      </c>
      <c r="B21" s="17"/>
      <c r="C21" s="18"/>
      <c r="D21" s="63"/>
      <c r="E21" s="18"/>
      <c r="F21" s="18"/>
      <c r="G21" s="18"/>
      <c r="H21" s="18"/>
      <c r="I21" s="18"/>
      <c r="J21" s="18"/>
      <c r="K21" s="18"/>
      <c r="L21" s="18"/>
      <c r="M21" s="18"/>
      <c r="N21" s="18"/>
      <c r="O21" s="18"/>
      <c r="P21" s="18"/>
      <c r="Q21" s="18"/>
      <c r="R21" s="18"/>
      <c r="S21" s="18"/>
      <c r="T21" s="18"/>
      <c r="U21" s="18"/>
      <c r="V21" s="18"/>
      <c r="W21" s="18"/>
      <c r="X21" s="18"/>
      <c r="Y21" s="18"/>
      <c r="Z21" s="18"/>
      <c r="AA21" s="19"/>
    </row>
    <row r="22" spans="1:29" ht="73" thickBot="1" x14ac:dyDescent="0.4">
      <c r="A22" s="42" t="s">
        <v>62</v>
      </c>
      <c r="B22" s="21"/>
      <c r="C22" s="22"/>
      <c r="D22" s="44"/>
      <c r="E22" s="22"/>
      <c r="F22" s="22"/>
      <c r="G22" s="22"/>
      <c r="H22" s="22"/>
      <c r="I22" s="22"/>
      <c r="J22" s="22"/>
      <c r="K22" s="22"/>
      <c r="L22" s="22"/>
      <c r="M22" s="22"/>
      <c r="N22" s="22"/>
      <c r="O22" s="22"/>
      <c r="P22" s="22"/>
      <c r="Q22" s="22"/>
      <c r="R22" s="22"/>
      <c r="S22" s="22"/>
      <c r="T22" s="22"/>
      <c r="U22" s="22"/>
      <c r="V22" s="22"/>
      <c r="W22" s="22"/>
      <c r="X22" s="22"/>
      <c r="Y22" s="22"/>
      <c r="Z22" s="22"/>
      <c r="AA22" s="23"/>
    </row>
    <row r="23" spans="1:29" ht="15" thickBot="1" x14ac:dyDescent="0.4">
      <c r="A23" s="20"/>
      <c r="B23" s="21"/>
      <c r="C23" s="21"/>
      <c r="D23" s="43"/>
      <c r="E23" s="22"/>
      <c r="F23" s="22"/>
      <c r="G23" s="22"/>
      <c r="H23" s="22"/>
      <c r="I23" s="22"/>
      <c r="J23" s="22"/>
      <c r="K23" s="22"/>
      <c r="L23" s="22"/>
      <c r="M23" s="22"/>
      <c r="N23" s="22"/>
      <c r="O23" s="22"/>
      <c r="P23" s="22"/>
      <c r="Q23" s="22"/>
      <c r="R23" s="22"/>
      <c r="S23" s="22"/>
      <c r="T23" s="22"/>
      <c r="U23" s="22"/>
      <c r="V23" s="22"/>
      <c r="W23" s="22"/>
      <c r="X23" s="22"/>
      <c r="Y23" s="22"/>
      <c r="Z23" s="22"/>
      <c r="AA23" s="22"/>
    </row>
    <row r="24" spans="1:29" ht="29" x14ac:dyDescent="0.35">
      <c r="A24" s="49" t="s">
        <v>64</v>
      </c>
      <c r="B24" s="46"/>
      <c r="C24" s="46"/>
      <c r="D24" s="46"/>
      <c r="E24" s="47"/>
      <c r="F24" s="47"/>
      <c r="G24" s="47"/>
      <c r="H24" s="47"/>
      <c r="I24" s="47"/>
      <c r="J24" s="47"/>
      <c r="K24" s="47"/>
      <c r="L24" s="47"/>
      <c r="M24" s="47"/>
      <c r="N24" s="47"/>
      <c r="O24" s="47"/>
      <c r="P24" s="47"/>
      <c r="Q24" s="47"/>
      <c r="R24" s="47"/>
      <c r="S24" s="47"/>
      <c r="T24" s="47"/>
      <c r="U24" s="47"/>
      <c r="V24" s="47"/>
      <c r="W24" s="47"/>
      <c r="X24" s="47"/>
      <c r="Y24" s="47"/>
      <c r="Z24" s="47"/>
      <c r="AA24" s="48"/>
    </row>
    <row r="25" spans="1:29" ht="29" x14ac:dyDescent="0.35">
      <c r="A25" s="16" t="s">
        <v>65</v>
      </c>
      <c r="B25" s="17"/>
      <c r="C25" s="18"/>
      <c r="D25" s="63"/>
      <c r="E25" s="18"/>
      <c r="F25" s="18"/>
      <c r="G25" s="18"/>
      <c r="H25" s="18"/>
      <c r="I25" s="18"/>
      <c r="J25" s="18"/>
      <c r="K25" s="18"/>
      <c r="L25" s="18"/>
      <c r="M25" s="18"/>
      <c r="N25" s="18"/>
      <c r="O25" s="18"/>
      <c r="P25" s="18"/>
      <c r="Q25" s="18"/>
      <c r="R25" s="18"/>
      <c r="S25" s="18"/>
      <c r="T25" s="18"/>
      <c r="U25" s="18"/>
      <c r="V25" s="18"/>
      <c r="W25" s="18"/>
      <c r="X25" s="18"/>
      <c r="Y25" s="18"/>
      <c r="Z25" s="18"/>
      <c r="AA25" s="19"/>
    </row>
    <row r="26" spans="1:29" ht="15" thickBot="1" x14ac:dyDescent="0.4">
      <c r="A26" s="20" t="s">
        <v>69</v>
      </c>
      <c r="B26" s="21"/>
      <c r="C26" s="22"/>
      <c r="D26" s="44"/>
      <c r="E26" s="22"/>
      <c r="F26" s="22"/>
      <c r="G26" s="22"/>
      <c r="H26" s="22"/>
      <c r="I26" s="22"/>
      <c r="J26" s="22"/>
      <c r="K26" s="22"/>
      <c r="L26" s="22"/>
      <c r="M26" s="22"/>
      <c r="N26" s="22"/>
      <c r="O26" s="22"/>
      <c r="P26" s="22"/>
      <c r="Q26" s="22"/>
      <c r="R26" s="22"/>
      <c r="S26" s="22"/>
      <c r="T26" s="22"/>
      <c r="U26" s="22"/>
      <c r="V26" s="22"/>
      <c r="W26" s="22"/>
      <c r="X26" s="22"/>
      <c r="Y26" s="22"/>
      <c r="Z26" s="22"/>
      <c r="AA26" s="23"/>
    </row>
    <row r="27" spans="1:29" x14ac:dyDescent="0.35">
      <c r="D27" s="57"/>
      <c r="E27" s="3"/>
      <c r="F27" s="3"/>
      <c r="G27" s="3"/>
      <c r="H27" s="3"/>
      <c r="I27" s="3"/>
      <c r="J27" s="3"/>
      <c r="K27" s="3"/>
      <c r="L27" s="3"/>
      <c r="M27" s="3"/>
      <c r="N27" s="3"/>
      <c r="O27" s="3"/>
      <c r="P27" s="3"/>
      <c r="Q27" s="3"/>
      <c r="R27" s="3"/>
      <c r="S27" s="3"/>
      <c r="T27" s="3"/>
      <c r="U27" s="3"/>
      <c r="V27" s="3"/>
      <c r="W27" s="3"/>
      <c r="X27" s="3"/>
      <c r="Y27" s="3"/>
      <c r="Z27" s="3"/>
      <c r="AA27" s="3"/>
    </row>
    <row r="28" spans="1:29" ht="15" thickBot="1" x14ac:dyDescent="0.4">
      <c r="A28" s="10" t="s">
        <v>12</v>
      </c>
      <c r="D28" s="57"/>
      <c r="E28" s="3"/>
      <c r="F28" s="3"/>
      <c r="G28" s="3"/>
      <c r="H28" s="3"/>
      <c r="I28" s="3"/>
      <c r="J28" s="3"/>
      <c r="K28" s="3"/>
      <c r="L28" s="3"/>
      <c r="M28" s="3"/>
      <c r="N28" s="3"/>
      <c r="O28" s="3"/>
      <c r="P28" s="3"/>
      <c r="Q28" s="3"/>
      <c r="R28" s="3"/>
      <c r="S28" s="3"/>
      <c r="T28" s="3"/>
      <c r="U28" s="3"/>
      <c r="V28" s="3"/>
      <c r="W28" s="3"/>
      <c r="X28" s="3"/>
      <c r="Y28" s="3"/>
      <c r="Z28" s="3"/>
      <c r="AA28" s="3"/>
    </row>
    <row r="29" spans="1:29" s="35" customFormat="1" ht="58" x14ac:dyDescent="0.35">
      <c r="A29" s="50" t="s">
        <v>67</v>
      </c>
      <c r="B29" s="51"/>
      <c r="C29" s="61"/>
      <c r="D29" s="47"/>
      <c r="E29" s="61"/>
      <c r="F29" s="61"/>
      <c r="G29" s="61"/>
      <c r="H29" s="61"/>
      <c r="I29" s="61"/>
      <c r="J29" s="61"/>
      <c r="K29" s="61"/>
      <c r="L29" s="61"/>
      <c r="M29" s="61"/>
      <c r="N29" s="61"/>
      <c r="O29" s="61"/>
      <c r="P29" s="61"/>
      <c r="Q29" s="61"/>
      <c r="R29" s="61"/>
      <c r="S29" s="61"/>
      <c r="T29" s="61"/>
      <c r="U29" s="61"/>
      <c r="V29" s="61"/>
      <c r="W29" s="61"/>
      <c r="X29" s="61"/>
      <c r="Y29" s="61"/>
      <c r="Z29" s="61"/>
      <c r="AA29" s="62"/>
    </row>
    <row r="30" spans="1:29" x14ac:dyDescent="0.35">
      <c r="A30" s="16" t="s">
        <v>5</v>
      </c>
      <c r="B30" s="17"/>
      <c r="C30" s="18"/>
      <c r="D30" s="63"/>
      <c r="E30" s="18"/>
      <c r="F30" s="18"/>
      <c r="G30" s="18"/>
      <c r="H30" s="18"/>
      <c r="I30" s="18"/>
      <c r="J30" s="18"/>
      <c r="K30" s="18"/>
      <c r="L30" s="18"/>
      <c r="M30" s="18"/>
      <c r="N30" s="18"/>
      <c r="O30" s="18"/>
      <c r="P30" s="18"/>
      <c r="Q30" s="18"/>
      <c r="R30" s="18"/>
      <c r="S30" s="18"/>
      <c r="T30" s="18"/>
      <c r="U30" s="18"/>
      <c r="V30" s="18"/>
      <c r="W30" s="18"/>
      <c r="X30" s="18"/>
      <c r="Y30" s="18"/>
      <c r="Z30" s="18"/>
      <c r="AA30" s="19"/>
    </row>
    <row r="31" spans="1:29" ht="29" x14ac:dyDescent="0.35">
      <c r="A31" s="16" t="s">
        <v>11</v>
      </c>
      <c r="B31" s="17"/>
      <c r="C31" s="18"/>
      <c r="D31" s="63"/>
      <c r="E31" s="18"/>
      <c r="F31" s="18"/>
      <c r="G31" s="18"/>
      <c r="H31" s="18"/>
      <c r="I31" s="18"/>
      <c r="J31" s="18"/>
      <c r="K31" s="18"/>
      <c r="L31" s="18"/>
      <c r="M31" s="18"/>
      <c r="N31" s="18"/>
      <c r="O31" s="18"/>
      <c r="P31" s="18"/>
      <c r="Q31" s="18"/>
      <c r="R31" s="18"/>
      <c r="S31" s="18"/>
      <c r="T31" s="18"/>
      <c r="U31" s="18"/>
      <c r="V31" s="18"/>
      <c r="W31" s="18"/>
      <c r="X31" s="18"/>
      <c r="Y31" s="18"/>
      <c r="Z31" s="18"/>
      <c r="AA31" s="19"/>
    </row>
    <row r="32" spans="1:29" ht="72.5" x14ac:dyDescent="0.35">
      <c r="A32" s="16" t="s">
        <v>6</v>
      </c>
      <c r="B32" s="17"/>
      <c r="C32" s="18"/>
      <c r="D32" s="63"/>
      <c r="E32" s="18"/>
      <c r="F32" s="18"/>
      <c r="G32" s="18"/>
      <c r="H32" s="18"/>
      <c r="I32" s="18"/>
      <c r="J32" s="18"/>
      <c r="K32" s="18"/>
      <c r="L32" s="18"/>
      <c r="M32" s="18"/>
      <c r="N32" s="18"/>
      <c r="O32" s="18"/>
      <c r="P32" s="18"/>
      <c r="Q32" s="18"/>
      <c r="R32" s="18"/>
      <c r="S32" s="18"/>
      <c r="T32" s="18"/>
      <c r="U32" s="18"/>
      <c r="V32" s="18"/>
      <c r="W32" s="18"/>
      <c r="X32" s="18"/>
      <c r="Y32" s="18"/>
      <c r="Z32" s="18"/>
      <c r="AA32" s="19"/>
    </row>
    <row r="33" spans="1:27" x14ac:dyDescent="0.35">
      <c r="A33" s="24" t="s">
        <v>9</v>
      </c>
      <c r="B33" s="17"/>
      <c r="C33" s="7">
        <f>SUM(C29:C32)</f>
        <v>0</v>
      </c>
      <c r="D33" s="63"/>
      <c r="E33" s="7">
        <f>SUM(E29:E32)</f>
        <v>0</v>
      </c>
      <c r="F33" s="18"/>
      <c r="G33" s="7">
        <f t="shared" ref="G33:AA33" si="2">SUM(G29:G32)</f>
        <v>0</v>
      </c>
      <c r="H33" s="18"/>
      <c r="I33" s="7">
        <f t="shared" si="2"/>
        <v>0</v>
      </c>
      <c r="J33" s="18"/>
      <c r="K33" s="7">
        <f t="shared" si="2"/>
        <v>0</v>
      </c>
      <c r="L33" s="18"/>
      <c r="M33" s="7">
        <f t="shared" si="2"/>
        <v>0</v>
      </c>
      <c r="N33" s="18"/>
      <c r="O33" s="7">
        <f t="shared" si="2"/>
        <v>0</v>
      </c>
      <c r="P33" s="18"/>
      <c r="Q33" s="7">
        <f t="shared" si="2"/>
        <v>0</v>
      </c>
      <c r="R33" s="18"/>
      <c r="S33" s="7">
        <f t="shared" si="2"/>
        <v>0</v>
      </c>
      <c r="T33" s="18"/>
      <c r="U33" s="7">
        <f t="shared" si="2"/>
        <v>0</v>
      </c>
      <c r="V33" s="18"/>
      <c r="W33" s="7">
        <f t="shared" si="2"/>
        <v>0</v>
      </c>
      <c r="X33" s="18"/>
      <c r="Y33" s="7">
        <f t="shared" si="2"/>
        <v>0</v>
      </c>
      <c r="Z33" s="18"/>
      <c r="AA33" s="25">
        <f t="shared" si="2"/>
        <v>0</v>
      </c>
    </row>
    <row r="34" spans="1:27" ht="15" thickBot="1" x14ac:dyDescent="0.4">
      <c r="A34" s="52"/>
      <c r="B34" s="21"/>
      <c r="C34" s="22"/>
      <c r="D34" s="44"/>
      <c r="E34" s="22"/>
      <c r="F34" s="22"/>
      <c r="G34" s="22"/>
      <c r="H34" s="22"/>
      <c r="I34" s="22"/>
      <c r="J34" s="22"/>
      <c r="K34" s="22"/>
      <c r="L34" s="22"/>
      <c r="M34" s="22"/>
      <c r="N34" s="22"/>
      <c r="O34" s="22"/>
      <c r="P34" s="22"/>
      <c r="Q34" s="22"/>
      <c r="R34" s="22"/>
      <c r="S34" s="22"/>
      <c r="T34" s="22"/>
      <c r="U34" s="22"/>
      <c r="V34" s="22"/>
      <c r="W34" s="22"/>
      <c r="X34" s="22"/>
      <c r="Y34" s="22"/>
      <c r="Z34" s="22"/>
      <c r="AA34" s="23"/>
    </row>
    <row r="35" spans="1:27" ht="18.5" x14ac:dyDescent="0.45">
      <c r="A35" s="9"/>
      <c r="C35" s="8"/>
      <c r="D35" s="64"/>
      <c r="E35" s="8"/>
      <c r="F35" s="8"/>
      <c r="G35" s="8"/>
      <c r="H35" s="8"/>
      <c r="I35" s="8"/>
      <c r="J35" s="8"/>
      <c r="K35" s="8"/>
      <c r="L35" s="8"/>
      <c r="M35" s="8"/>
      <c r="N35" s="8"/>
      <c r="O35" s="8"/>
      <c r="P35" s="8"/>
      <c r="Q35" s="8"/>
      <c r="R35" s="8"/>
      <c r="S35" s="8"/>
      <c r="T35" s="8"/>
      <c r="U35" s="8"/>
      <c r="V35" s="8"/>
      <c r="W35" s="8"/>
      <c r="X35" s="8"/>
      <c r="Y35" s="8"/>
      <c r="Z35" s="8"/>
      <c r="AA35" s="8"/>
    </row>
    <row r="36" spans="1:27" ht="19" thickBot="1" x14ac:dyDescent="0.5">
      <c r="A36" s="9" t="s">
        <v>10</v>
      </c>
      <c r="C36" s="65">
        <f>+C21+C22+C25+C26-C33</f>
        <v>0</v>
      </c>
      <c r="D36" s="63"/>
      <c r="E36" s="65">
        <f>+E21+E22+E25+E26-E33</f>
        <v>0</v>
      </c>
      <c r="F36" s="18"/>
      <c r="G36" s="65">
        <f>+G21+G22+G25+G26-G33</f>
        <v>0</v>
      </c>
      <c r="H36" s="18"/>
      <c r="I36" s="65">
        <f>+I21+I22+I25+I26-I33</f>
        <v>0</v>
      </c>
      <c r="J36" s="18"/>
      <c r="K36" s="65">
        <f>+K21+K22+K25+K26-K33</f>
        <v>0</v>
      </c>
      <c r="L36" s="18"/>
      <c r="M36" s="65">
        <f>+M21+M22+M25+M26-M33</f>
        <v>0</v>
      </c>
      <c r="N36" s="18"/>
      <c r="O36" s="65">
        <f>+O21+O22+O25+O26-O33</f>
        <v>0</v>
      </c>
      <c r="P36" s="18"/>
      <c r="Q36" s="65">
        <f>+Q21+Q22+Q25+Q26-Q33</f>
        <v>0</v>
      </c>
      <c r="R36" s="18"/>
      <c r="S36" s="65">
        <f>+S21+S22+S25+S26-S33</f>
        <v>0</v>
      </c>
      <c r="T36" s="18"/>
      <c r="U36" s="65">
        <f>+U21+U22+U25+U26-U33</f>
        <v>0</v>
      </c>
      <c r="V36" s="18"/>
      <c r="W36" s="65">
        <f>+W21+W22+W25+W26-W33</f>
        <v>0</v>
      </c>
      <c r="X36" s="18"/>
      <c r="Y36" s="65">
        <f>+Y21+Y22+Y25+Y26-Y33</f>
        <v>0</v>
      </c>
      <c r="Z36" s="18"/>
      <c r="AA36" s="65">
        <f>+AA21+AA22+AA25+AA26-AA33</f>
        <v>0</v>
      </c>
    </row>
    <row r="37" spans="1:27" ht="18.5" x14ac:dyDescent="0.45">
      <c r="A37" s="9"/>
      <c r="D37" s="57"/>
    </row>
    <row r="38" spans="1:27" ht="19" thickBot="1" x14ac:dyDescent="0.5">
      <c r="A38" s="9" t="s">
        <v>51</v>
      </c>
      <c r="C38" s="67">
        <f>+C36/12</f>
        <v>0</v>
      </c>
      <c r="D38" s="66"/>
      <c r="E38" s="68">
        <f>AVERAGE(E36:AA36)</f>
        <v>0</v>
      </c>
    </row>
    <row r="39" spans="1:27" ht="15" thickTop="1" x14ac:dyDescent="0.35"/>
    <row r="41" spans="1:27" ht="58" x14ac:dyDescent="0.35">
      <c r="A41" s="74" t="s">
        <v>68</v>
      </c>
    </row>
    <row r="42" spans="1:27" x14ac:dyDescent="0.35">
      <c r="A42" s="69" t="s">
        <v>7</v>
      </c>
    </row>
    <row r="43" spans="1:27" x14ac:dyDescent="0.35">
      <c r="A43" s="69" t="s">
        <v>13</v>
      </c>
    </row>
    <row r="44" spans="1:27" x14ac:dyDescent="0.35">
      <c r="A44" s="69" t="s">
        <v>3</v>
      </c>
    </row>
    <row r="45" spans="1:27" x14ac:dyDescent="0.35">
      <c r="A45" s="69" t="s">
        <v>4</v>
      </c>
      <c r="C45" s="35"/>
      <c r="D45" s="35"/>
      <c r="E45" s="35"/>
      <c r="F45" s="35"/>
      <c r="G45" s="35"/>
      <c r="H45" s="35"/>
      <c r="I45" s="35"/>
      <c r="J45" s="35"/>
      <c r="K45" s="35"/>
    </row>
    <row r="46" spans="1:27" ht="29" x14ac:dyDescent="0.35">
      <c r="A46" s="69" t="s">
        <v>52</v>
      </c>
      <c r="C46" s="53"/>
      <c r="D46" s="35"/>
      <c r="E46" s="35"/>
      <c r="F46" s="35"/>
      <c r="G46" s="35"/>
      <c r="H46" s="35"/>
      <c r="I46" s="35"/>
      <c r="J46" s="35"/>
      <c r="K46" s="35"/>
    </row>
    <row r="47" spans="1:27" ht="43.5" x14ac:dyDescent="0.35">
      <c r="A47" s="69" t="s">
        <v>53</v>
      </c>
      <c r="C47" s="53"/>
      <c r="D47" s="35"/>
      <c r="E47" s="35"/>
      <c r="F47" s="35"/>
      <c r="G47" s="35"/>
      <c r="H47" s="35"/>
      <c r="I47" s="35"/>
      <c r="J47" s="35"/>
      <c r="K47" s="35"/>
    </row>
    <row r="48" spans="1:27" ht="43.5" x14ac:dyDescent="0.35">
      <c r="A48" s="69" t="s">
        <v>63</v>
      </c>
      <c r="C48" s="35"/>
      <c r="D48" s="35"/>
      <c r="E48" s="35"/>
      <c r="F48" s="35"/>
      <c r="G48" s="35"/>
      <c r="H48" s="35"/>
      <c r="I48" s="35"/>
      <c r="J48" s="35"/>
      <c r="K48" s="35"/>
    </row>
    <row r="49" spans="3:11" x14ac:dyDescent="0.35">
      <c r="C49" s="35"/>
      <c r="D49" s="35"/>
      <c r="E49" s="35"/>
      <c r="F49" s="35"/>
      <c r="G49" s="35"/>
      <c r="H49" s="35"/>
      <c r="I49" s="35"/>
      <c r="J49" s="35"/>
      <c r="K49" s="35"/>
    </row>
    <row r="50" spans="3:11" x14ac:dyDescent="0.35">
      <c r="C50" s="35"/>
      <c r="D50" s="35"/>
      <c r="E50" s="35"/>
      <c r="F50" s="35"/>
      <c r="G50" s="35"/>
      <c r="H50" s="35"/>
      <c r="I50" s="35"/>
      <c r="J50" s="35"/>
      <c r="K50" s="35"/>
    </row>
    <row r="51" spans="3:11" x14ac:dyDescent="0.35">
      <c r="C51" s="35"/>
      <c r="D51" s="35"/>
      <c r="E51" s="35"/>
      <c r="F51" s="35"/>
      <c r="G51" s="35"/>
      <c r="H51" s="35"/>
      <c r="I51" s="35"/>
      <c r="J51" s="35"/>
      <c r="K51" s="35"/>
    </row>
    <row r="52" spans="3:11" x14ac:dyDescent="0.35">
      <c r="C52" s="35"/>
      <c r="D52" s="35"/>
      <c r="E52" s="35"/>
      <c r="F52" s="35"/>
      <c r="G52" s="35"/>
      <c r="H52" s="35"/>
      <c r="I52" s="35"/>
      <c r="J52" s="35"/>
      <c r="K52" s="35"/>
    </row>
  </sheetData>
  <sheetProtection algorithmName="SHA-512" hashValue="5EqnT0/Q5IKWfdrUZx885QbrBcutLcR5SqZY00bHxljOznu0/EWQgZQGTa503SRQJI12t0YIRJeLcKNhyoBuXw==" saltValue="50P1fXPUJ4XE7JTtFdX+RQ==" spinCount="100000" sheet="1" objects="1" scenarios="1"/>
  <protectedRanges>
    <protectedRange sqref="C11" name="Loan Date"/>
    <protectedRange sqref="C21:C22 C25:C26 C29:C32 C42:C48" name="Annual Data"/>
    <protectedRange sqref="E21:E22 E25:E26 E29:E32 F21:AA22 F25:AA26 F29:AA32 E42:AA48" name="Monthly Data"/>
  </protectedRanges>
  <mergeCells count="1">
    <mergeCell ref="E13:AA13"/>
  </mergeCells>
  <pageMargins left="0.7" right="0.7" top="0.75" bottom="0.75" header="0.3" footer="0.3"/>
  <pageSetup scale="3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C31E10CD27B494B9A2BA299E6835980" ma:contentTypeVersion="4" ma:contentTypeDescription="Create a new document." ma:contentTypeScope="" ma:versionID="f7204b4ffbceae42ab442f32733fbdea">
  <xsd:schema xmlns:xsd="http://www.w3.org/2001/XMLSchema" xmlns:xs="http://www.w3.org/2001/XMLSchema" xmlns:p="http://schemas.microsoft.com/office/2006/metadata/properties" xmlns:ns2="abc1e682-ecc1-4484-afa3-8feafaf84b88" targetNamespace="http://schemas.microsoft.com/office/2006/metadata/properties" ma:root="true" ma:fieldsID="26f517f51f3d75da501b0074c5e6c3e5" ns2:_="">
    <xsd:import namespace="abc1e682-ecc1-4484-afa3-8feafaf84b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c1e682-ecc1-4484-afa3-8feafaf84b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3A320-F5E8-4175-B8E0-A0EB070BD43A}">
  <ds:schemaRefs>
    <ds:schemaRef ds:uri="http://schemas.microsoft.com/office/2006/documentManagement/types"/>
    <ds:schemaRef ds:uri="http://purl.org/dc/terms/"/>
    <ds:schemaRef ds:uri="http://purl.org/dc/dcmitype/"/>
    <ds:schemaRef ds:uri="http://www.w3.org/XML/1998/namespace"/>
    <ds:schemaRef ds:uri="http://schemas.microsoft.com/office/2006/metadata/properties"/>
    <ds:schemaRef ds:uri="http://purl.org/dc/elements/1.1/"/>
    <ds:schemaRef ds:uri="abc1e682-ecc1-4484-afa3-8feafaf84b88"/>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7F98CCD1-35F2-4B03-BE75-B010E44BC27A}">
  <ds:schemaRefs>
    <ds:schemaRef ds:uri="http://schemas.microsoft.com/sharepoint/v3/contenttype/forms"/>
  </ds:schemaRefs>
</ds:datastoreItem>
</file>

<file path=customXml/itemProps3.xml><?xml version="1.0" encoding="utf-8"?>
<ds:datastoreItem xmlns:ds="http://schemas.openxmlformats.org/officeDocument/2006/customXml" ds:itemID="{3229622D-186A-46D9-A7E8-78AB12BF6D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c1e682-ecc1-4484-afa3-8feafaf84b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PPP Loan calculator</vt:lpstr>
      <vt:lpstr>Calculating payroll costs</vt:lpstr>
      <vt:lpstr>'Calculating payroll costs'!Print_Area</vt:lpstr>
      <vt:lpstr>Instructions!Print_Area</vt:lpstr>
      <vt:lpstr>'PPP Loan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 Hipsak</dc:creator>
  <cp:lastModifiedBy>Justine Townsend</cp:lastModifiedBy>
  <cp:lastPrinted>2020-03-30T15:39:26Z</cp:lastPrinted>
  <dcterms:created xsi:type="dcterms:W3CDTF">2020-03-29T13:20:29Z</dcterms:created>
  <dcterms:modified xsi:type="dcterms:W3CDTF">2020-04-02T18:54:18Z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0x010100DC31E10CD27B494B9A2BA299E6835980</vt:lpwstr>
  </property>
</Properties>
</file>